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k-nas01\share\1000_盛岡工業高等学校\1000_全日制\11_2023年度(R05年度)\#01 校務分掌\#03 教務\●令和5年度\㉝中学生体験入学\②HP掲載・中学校案内関係\"/>
    </mc:Choice>
  </mc:AlternateContent>
  <xr:revisionPtr revIDLastSave="0" documentId="13_ncr:1_{192B167F-7A65-4A94-AF4A-76C82AD59A5B}" xr6:coauthVersionLast="36" xr6:coauthVersionMax="47" xr10:uidLastSave="{00000000-0000-0000-0000-000000000000}"/>
  <bookViews>
    <workbookView xWindow="0" yWindow="0" windowWidth="19050" windowHeight="8360" xr2:uid="{00000000-000D-0000-FFFF-FFFF00000000}"/>
  </bookViews>
  <sheets>
    <sheet name="7月25日（火）用" sheetId="2" r:id="rId1"/>
    <sheet name="7月26日（水）用 " sheetId="4" r:id="rId2"/>
  </sheets>
  <definedNames>
    <definedName name="_xlnm.Print_Area" localSheetId="0">'7月25日（火）用'!$A$1:$G$46</definedName>
    <definedName name="_xlnm.Print_Area" localSheetId="1">'7月26日（水）用 '!$A$1:$G$46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J17" i="2"/>
  <c r="K20" i="4"/>
  <c r="B5" i="4" l="1"/>
  <c r="B6" i="4"/>
  <c r="K21" i="4"/>
  <c r="K22" i="4" s="1"/>
  <c r="J16" i="4"/>
  <c r="J15" i="4"/>
  <c r="J14" i="4"/>
  <c r="J13" i="4"/>
  <c r="J12" i="4"/>
  <c r="J11" i="4"/>
  <c r="J10" i="4"/>
  <c r="J18" i="4" s="1"/>
  <c r="J16" i="2"/>
  <c r="J10" i="2"/>
  <c r="J11" i="2"/>
  <c r="J12" i="2"/>
  <c r="J13" i="2"/>
  <c r="J14" i="2"/>
  <c r="J15" i="2"/>
  <c r="J18" i="2" l="1"/>
  <c r="B6" i="2"/>
  <c r="B5" i="2"/>
  <c r="K21" i="2"/>
  <c r="K20" i="2"/>
  <c r="K22" i="2" s="1"/>
</calcChain>
</file>

<file path=xl/sharedStrings.xml><?xml version="1.0" encoding="utf-8"?>
<sst xmlns="http://schemas.openxmlformats.org/spreadsheetml/2006/main" count="84" uniqueCount="40">
  <si>
    <t>別紙2-①</t>
    <rPh sb="0" eb="2">
      <t>ベッシ</t>
    </rPh>
    <phoneticPr fontId="1"/>
  </si>
  <si>
    <r>
      <t>令和5年度　盛岡工業高校　中学生体験入学参加申込書　</t>
    </r>
    <r>
      <rPr>
        <sz val="12"/>
        <color rgb="FFFF0000"/>
        <rFont val="メイリオ"/>
        <family val="3"/>
        <charset val="128"/>
      </rPr>
      <t>【7月25日（火）用】</t>
    </r>
    <rPh sb="0" eb="2">
      <t>レイワ</t>
    </rPh>
    <rPh sb="3" eb="5">
      <t>ネンド</t>
    </rPh>
    <rPh sb="6" eb="8">
      <t>モリオカ</t>
    </rPh>
    <rPh sb="8" eb="10">
      <t>コウギョウ</t>
    </rPh>
    <rPh sb="10" eb="12">
      <t>コウコウ</t>
    </rPh>
    <rPh sb="13" eb="16">
      <t>チュウガクセイ</t>
    </rPh>
    <rPh sb="16" eb="18">
      <t>タイケン</t>
    </rPh>
    <rPh sb="18" eb="20">
      <t>ニュウガク</t>
    </rPh>
    <rPh sb="20" eb="22">
      <t>サンカ</t>
    </rPh>
    <rPh sb="22" eb="25">
      <t>モウシコミショ</t>
    </rPh>
    <rPh sb="31" eb="32">
      <t>ゲツ</t>
    </rPh>
    <rPh sb="33" eb="34">
      <t>カ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</si>
  <si>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</si>
  <si>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</si>
  <si>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引率者氏名</t>
    <rPh sb="0" eb="3">
      <t>インソツシャ</t>
    </rPh>
    <rPh sb="3" eb="5">
      <t>シメイ</t>
    </rPh>
    <phoneticPr fontId="1"/>
  </si>
  <si>
    <t>先生</t>
    <rPh sb="0" eb="2">
      <t>センセイ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</si>
  <si>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</si>
  <si>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</si>
  <si>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</si>
  <si>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参加生徒数</t>
    <rPh sb="0" eb="2">
      <t>サンカ</t>
    </rPh>
    <rPh sb="2" eb="5">
      <t>セイトスウ</t>
    </rPh>
    <phoneticPr fontId="1"/>
  </si>
  <si>
    <t>女</t>
    <rPh sb="0" eb="1">
      <t>オンナ</t>
    </rPh>
    <phoneticPr fontId="1"/>
  </si>
  <si>
    <t>参加生徒名簿</t>
    <rPh sb="0" eb="2">
      <t>サンカ</t>
    </rPh>
    <rPh sb="2" eb="4">
      <t>セイト</t>
    </rPh>
    <rPh sb="4" eb="6">
      <t>メイボ</t>
    </rPh>
    <phoneticPr fontId="1"/>
  </si>
  <si>
    <t>※黄色のセルを入力・選択してください。</t>
    <rPh sb="1" eb="3">
      <t>キイロ</t>
    </rPh>
    <rPh sb="7" eb="9">
      <t>ニュウリョク</t>
    </rPh>
    <rPh sb="10" eb="12">
      <t>センタク</t>
    </rPh>
    <phoneticPr fontId="1"/>
  </si>
  <si>
    <t>〇</t>
    <phoneticPr fontId="1"/>
  </si>
  <si>
    <t>No.</t>
    <phoneticPr fontId="1"/>
  </si>
  <si>
    <t>氏名</t>
    <rPh sb="0" eb="2">
      <t>シメイ</t>
    </rPh>
    <phoneticPr fontId="1"/>
  </si>
  <si>
    <t>ふりがな</t>
    <phoneticPr fontId="1"/>
  </si>
  <si>
    <t>性別
男・女の
いずれか
1つを選択</t>
    <rPh sb="0" eb="2">
      <t>セイベツ</t>
    </rPh>
    <rPh sb="3" eb="4">
      <t>オトコ</t>
    </rPh>
    <rPh sb="5" eb="6">
      <t>オンナ</t>
    </rPh>
    <rPh sb="16" eb="18">
      <t>センタク</t>
    </rPh>
    <phoneticPr fontId="1"/>
  </si>
  <si>
    <t>希望する学科を選んでください</t>
    <rPh sb="0" eb="2">
      <t>キボウ</t>
    </rPh>
    <rPh sb="4" eb="6">
      <t>ガッカ</t>
    </rPh>
    <rPh sb="7" eb="8">
      <t>エラ</t>
    </rPh>
    <phoneticPr fontId="1"/>
  </si>
  <si>
    <t>保護者
参加希望者は
〇を選択してください。</t>
    <rPh sb="0" eb="3">
      <t>ホゴシャ</t>
    </rPh>
    <rPh sb="4" eb="6">
      <t>サンカ</t>
    </rPh>
    <rPh sb="6" eb="8">
      <t>キボウ</t>
    </rPh>
    <rPh sb="8" eb="9">
      <t>シャ</t>
    </rPh>
    <rPh sb="13" eb="15">
      <t>センタク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</si>
  <si>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</si>
  <si>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</si>
  <si>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機械</t>
    <rPh sb="0" eb="2">
      <t>キカイ</t>
    </rPh>
    <phoneticPr fontId="1"/>
  </si>
  <si>
    <t>電子機械</t>
    <rPh sb="0" eb="2">
      <t>デンシ</t>
    </rPh>
    <rPh sb="2" eb="4">
      <t>キカイ</t>
    </rPh>
    <phoneticPr fontId="1"/>
  </si>
  <si>
    <t>電気</t>
    <rPh sb="0" eb="2">
      <t>デンキ</t>
    </rPh>
    <phoneticPr fontId="1"/>
  </si>
  <si>
    <t>電子情報</t>
    <rPh sb="0" eb="2">
      <t>デンシ</t>
    </rPh>
    <rPh sb="2" eb="4">
      <t>ジョウホウ</t>
    </rPh>
    <phoneticPr fontId="1"/>
  </si>
  <si>
    <t>土木</t>
    <rPh sb="0" eb="2">
      <t>ドボク</t>
    </rPh>
    <phoneticPr fontId="1"/>
  </si>
  <si>
    <t>工業化学</t>
    <rPh sb="0" eb="2">
      <t>コウギョウ</t>
    </rPh>
    <rPh sb="2" eb="4">
      <t>カガク</t>
    </rPh>
    <phoneticPr fontId="1"/>
  </si>
  <si>
    <t>建築・デザイン</t>
    <rPh sb="0" eb="2">
      <t>ケンチク</t>
    </rPh>
    <phoneticPr fontId="1"/>
  </si>
  <si>
    <t>全科見学</t>
  </si>
  <si>
    <t>合計</t>
    <rPh sb="0" eb="2">
      <t>ゴウケイ</t>
    </rPh>
    <phoneticPr fontId="1"/>
  </si>
  <si>
    <t>計</t>
    <rPh sb="0" eb="1">
      <t>ケイ</t>
    </rPh>
    <phoneticPr fontId="1"/>
  </si>
  <si>
    <t>※全科見学を選択する場合は、第2希望は選択しないでください。</t>
  </si>
  <si>
    <t>本校ホームページからダウンロードし、必要事項を入力の上、メールで送信してください。</t>
    <rPh sb="0" eb="2">
      <t>ホンコウ</t>
    </rPh>
    <rPh sb="18" eb="22">
      <t>ヒツヨウジコウ</t>
    </rPh>
    <rPh sb="23" eb="25">
      <t>ニュウリョク</t>
    </rPh>
    <rPh sb="26" eb="27">
      <t>ウエ</t>
    </rPh>
    <rPh sb="32" eb="34">
      <t>ソウシン</t>
    </rPh>
    <phoneticPr fontId="1"/>
  </si>
  <si>
    <t>ファイル名を【 ○○中学校 】に変更して送って下さい。</t>
    <rPh sb="4" eb="5">
      <t>メイ</t>
    </rPh>
    <rPh sb="10" eb="13">
      <t>チュウガッコウ</t>
    </rPh>
    <rPh sb="16" eb="18">
      <t>ヘンコウ</t>
    </rPh>
    <rPh sb="20" eb="21">
      <t>オク</t>
    </rPh>
    <rPh sb="23" eb="24">
      <t>クダ</t>
    </rPh>
    <phoneticPr fontId="1"/>
  </si>
  <si>
    <t>本校ホームページ　http://www2.iwate-ed.jp/mot-h/</t>
    <rPh sb="0" eb="2">
      <t>ホンコウ</t>
    </rPh>
    <phoneticPr fontId="1"/>
  </si>
  <si>
    <t>メールアドレス　ptfr3-tsuyoshi-k@iwate-ed.jp</t>
    <phoneticPr fontId="1"/>
  </si>
  <si>
    <t>岩手県立盛岡工業高等学校　教務部　軽石剛</t>
    <rPh sb="0" eb="2">
      <t>イワテ</t>
    </rPh>
    <rPh sb="2" eb="4">
      <t>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7" eb="19">
      <t>カルイシ</t>
    </rPh>
    <rPh sb="19" eb="20">
      <t>ツヨシ</t>
    </rPh>
    <phoneticPr fontId="1"/>
  </si>
  <si>
    <t>別紙2-②</t>
  </si>
  <si>
    <r>
      <t>令和5年度　盛岡工業高校　中学生体験入学参加申込書　</t>
    </r>
    <r>
      <rPr>
        <sz val="12"/>
        <color rgb="FFFF0000"/>
        <rFont val="メイリオ"/>
        <family val="3"/>
        <charset val="128"/>
      </rPr>
      <t>【7月26日（水）用】</t>
    </r>
    <rPh sb="0" eb="2">
      <t>レイワ</t>
    </rPh>
    <rPh sb="3" eb="5">
      <t>ネンド</t>
    </rPh>
    <rPh sb="6" eb="8">
      <t>モリオカ</t>
    </rPh>
    <rPh sb="8" eb="10">
      <t>コウギョウ</t>
    </rPh>
    <rPh sb="10" eb="12">
      <t>コウコウ</t>
    </rPh>
    <rPh sb="13" eb="16">
      <t>チュウガクセイ</t>
    </rPh>
    <rPh sb="16" eb="18">
      <t>タイケン</t>
    </rPh>
    <rPh sb="18" eb="20">
      <t>ニュウガク</t>
    </rPh>
    <rPh sb="20" eb="22">
      <t>サンカ</t>
    </rPh>
    <rPh sb="22" eb="25">
      <t>モウシコミショ</t>
    </rPh>
    <rPh sb="31" eb="32">
      <t>ゲツ</t>
    </rPh>
    <rPh sb="33" eb="34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</si>
</sst>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="85" zoomScaleNormal="100" zoomScaleSheetLayoutView="85" workbookViewId="0">
      <selection activeCell="H12" sqref="H12"/>
    </sheetView>
  </sheetViews>
  <sheetFormatPr defaultColWidth="15.6328125" defaultRowHeight="16" x14ac:dyDescent="0.2"/>
  <cols>
    <col min="1" max="1" width="11.36328125" style="1" bestFit="1" customWidth="1"/>
    <col min="2" max="3" width="18.6328125" style="1" customWidth="1"/>
    <col min="4" max="4" width="9.6328125" style="1" bestFit="1" customWidth="1"/>
    <col min="5" max="6" width="11.90625" style="1" customWidth="1"/>
    <col min="7" max="7" width="14.36328125" style="1" bestFit="1" customWidth="1"/>
    <col min="8" max="8" width="13.08984375" style="1" customWidth="1"/>
    <col min="9" max="9" width="9.453125" style="1" hidden="1" customWidth="1"/>
    <col min="10" max="10" width="8.7265625" style="1" hidden="1" customWidth="1"/>
    <col min="11" max="11" width="7.08984375" style="1" hidden="1" customWidth="1"/>
    <col min="12" max="12" width="6.90625" style="1" hidden="1" customWidth="1"/>
    <col min="13" max="16384" width="15.6328125" style="1"/>
  </cols>
  <sheetData>
    <row r="1" spans="1:10" x14ac:dyDescent="0.2">
      <c r="G1" s="2" t="s">
        <v>0</v>
      </c>
    </row>
    <row r="2" spans="1:10" ht="19" x14ac:dyDescent="0.2">
      <c r="A2" s="14" t="s">
        <v>1</v>
      </c>
      <c r="B2" s="14"/>
      <c r="C2" s="14"/>
      <c r="D2" s="14"/>
      <c r="E2" s="14"/>
      <c r="F2" s="14"/>
      <c r="G2" s="14"/>
    </row>
    <row r="3" spans="1:10" x14ac:dyDescent="0.2">
      <c r="A3" s="6" t="s">
        <v>2</v>
      </c>
      <c r="B3" s="7"/>
      <c r="C3" s="1" t="s">
        <v>3</v>
      </c>
    </row>
    <row r="4" spans="1:10" x14ac:dyDescent="0.2">
      <c r="A4" s="6" t="s">
        <v>4</v>
      </c>
      <c r="B4" s="7"/>
      <c r="C4" s="1" t="s">
        <v>5</v>
      </c>
      <c r="D4" s="18"/>
      <c r="E4" s="19"/>
      <c r="F4" s="1" t="s">
        <v>5</v>
      </c>
    </row>
    <row r="5" spans="1:10" x14ac:dyDescent="0.2">
      <c r="A5" s="6" t="s">
        <v>6</v>
      </c>
      <c r="B5" s="2">
        <f>COUNTA(G10:G39)</f>
        <v>0</v>
      </c>
      <c r="C5" s="1" t="s">
        <v>7</v>
      </c>
      <c r="I5" s="1" t="s">
        <v>8</v>
      </c>
    </row>
    <row r="6" spans="1:10" x14ac:dyDescent="0.2">
      <c r="A6" s="6" t="s">
        <v>9</v>
      </c>
      <c r="B6" s="2">
        <f>COUNTA(B10:B39)</f>
        <v>0</v>
      </c>
      <c r="C6" s="1" t="s">
        <v>7</v>
      </c>
      <c r="I6" s="1" t="s">
        <v>10</v>
      </c>
    </row>
    <row r="7" spans="1:10" x14ac:dyDescent="0.2">
      <c r="A7" s="6" t="s">
        <v>11</v>
      </c>
      <c r="B7" s="1" t="s">
        <v>12</v>
      </c>
      <c r="I7" s="1" t="s">
        <v>13</v>
      </c>
    </row>
    <row r="8" spans="1:10" x14ac:dyDescent="0.2">
      <c r="A8" s="17" t="s">
        <v>14</v>
      </c>
      <c r="B8" s="17" t="s">
        <v>15</v>
      </c>
      <c r="C8" s="17" t="s">
        <v>16</v>
      </c>
      <c r="D8" s="16" t="s">
        <v>17</v>
      </c>
      <c r="E8" s="15" t="s">
        <v>18</v>
      </c>
      <c r="F8" s="15"/>
      <c r="G8" s="16" t="s">
        <v>19</v>
      </c>
    </row>
    <row r="9" spans="1:10" s="5" customFormat="1" ht="46" customHeight="1" x14ac:dyDescent="0.2">
      <c r="A9" s="17"/>
      <c r="B9" s="17"/>
      <c r="C9" s="17"/>
      <c r="D9" s="16"/>
      <c r="E9" s="4" t="s">
        <v>20</v>
      </c>
      <c r="F9" s="4" t="s">
        <v>21</v>
      </c>
      <c r="G9" s="16"/>
    </row>
    <row r="10" spans="1:10" x14ac:dyDescent="0.2">
      <c r="A10" s="3">
        <v>1</v>
      </c>
      <c r="B10" s="7"/>
      <c r="C10" s="7"/>
      <c r="D10" s="7"/>
      <c r="E10" s="12"/>
      <c r="F10" s="12"/>
      <c r="G10" s="7"/>
      <c r="I10" s="3" t="s">
        <v>22</v>
      </c>
      <c r="J10" s="3">
        <f>COUNTIF($E$10:$E$39,"=機械")+COUNTIF($F$10:$F$39,"=機械")</f>
        <v>0</v>
      </c>
    </row>
    <row r="11" spans="1:10" x14ac:dyDescent="0.2">
      <c r="A11" s="3">
        <v>2</v>
      </c>
      <c r="B11" s="7"/>
      <c r="C11" s="7"/>
      <c r="D11" s="7"/>
      <c r="E11" s="12"/>
      <c r="F11" s="12"/>
      <c r="G11" s="7"/>
      <c r="I11" s="3" t="s">
        <v>23</v>
      </c>
      <c r="J11" s="3">
        <f>COUNTIF($E$10:$E$39,"=電子機械")+COUNTIF($F$10:$F$39,"=電子機械")</f>
        <v>0</v>
      </c>
    </row>
    <row r="12" spans="1:10" x14ac:dyDescent="0.2">
      <c r="A12" s="3">
        <v>3</v>
      </c>
      <c r="B12" s="7"/>
      <c r="C12" s="7"/>
      <c r="D12" s="7"/>
      <c r="E12" s="12"/>
      <c r="F12" s="12"/>
      <c r="G12" s="7"/>
      <c r="I12" s="3" t="s">
        <v>24</v>
      </c>
      <c r="J12" s="3">
        <f>COUNTIF($E$10:$E$39,"=電気")+COUNTIF($F$10:$F$39,"=電気")</f>
        <v>0</v>
      </c>
    </row>
    <row r="13" spans="1:10" x14ac:dyDescent="0.2">
      <c r="A13" s="3">
        <v>4</v>
      </c>
      <c r="B13" s="7"/>
      <c r="C13" s="7"/>
      <c r="D13" s="7"/>
      <c r="E13" s="12"/>
      <c r="F13" s="12"/>
      <c r="G13" s="7"/>
      <c r="I13" s="3" t="s">
        <v>25</v>
      </c>
      <c r="J13" s="3">
        <f>COUNTIF($E$10:$E$39,"=電子情報")+COUNTIF($F$10:$F$39,"=電子情報")</f>
        <v>0</v>
      </c>
    </row>
    <row r="14" spans="1:10" x14ac:dyDescent="0.2">
      <c r="A14" s="3">
        <v>5</v>
      </c>
      <c r="B14" s="7"/>
      <c r="C14" s="7"/>
      <c r="D14" s="7"/>
      <c r="E14" s="12"/>
      <c r="F14" s="12"/>
      <c r="G14" s="7"/>
      <c r="I14" s="3" t="s">
        <v>26</v>
      </c>
      <c r="J14" s="3">
        <f>COUNTIF($E$10:$E$39,"=土木")+COUNTIF($F$10:$F$39,"=土木")</f>
        <v>0</v>
      </c>
    </row>
    <row r="15" spans="1:10" x14ac:dyDescent="0.2">
      <c r="A15" s="3">
        <v>6</v>
      </c>
      <c r="B15" s="7"/>
      <c r="C15" s="7"/>
      <c r="D15" s="7"/>
      <c r="E15" s="12"/>
      <c r="F15" s="12"/>
      <c r="G15" s="7"/>
      <c r="I15" s="3" t="s">
        <v>27</v>
      </c>
      <c r="J15" s="3">
        <f>COUNTIF($E$10:$E$39,"=工業化学")+COUNTIF($F$10:$F$39,"=工業化学")</f>
        <v>0</v>
      </c>
    </row>
    <row r="16" spans="1:10" x14ac:dyDescent="0.2">
      <c r="A16" s="3">
        <v>7</v>
      </c>
      <c r="B16" s="7"/>
      <c r="C16" s="7"/>
      <c r="D16" s="7"/>
      <c r="E16" s="12"/>
      <c r="F16" s="12"/>
      <c r="G16" s="7"/>
      <c r="I16" s="3" t="s">
        <v>28</v>
      </c>
      <c r="J16" s="3">
        <f>COUNTIF($E$10:$E$39,"=建築・デザイン")+COUNTIF($F$10:$F$39,"=建築・デザイン")</f>
        <v>0</v>
      </c>
    </row>
    <row r="17" spans="1:11" x14ac:dyDescent="0.2">
      <c r="A17" s="3">
        <v>8</v>
      </c>
      <c r="B17" s="7"/>
      <c r="C17" s="7"/>
      <c r="D17" s="7"/>
      <c r="E17" s="12"/>
      <c r="F17" s="12"/>
      <c r="G17" s="7"/>
      <c r="I17" s="3" t="s">
        <v>29</v>
      </c>
      <c r="J17" s="3">
        <f>COUNTIF($E$10:$E$39,"=全科見学")+COUNTIF($F$10:$F$39,"=全科見学")</f>
        <v>0</v>
      </c>
    </row>
    <row r="18" spans="1:11" x14ac:dyDescent="0.2">
      <c r="A18" s="3">
        <v>9</v>
      </c>
      <c r="B18" s="7"/>
      <c r="C18" s="7"/>
      <c r="D18" s="7"/>
      <c r="E18" s="12"/>
      <c r="F18" s="12"/>
      <c r="G18" s="7"/>
      <c r="I18" s="3" t="s">
        <v>30</v>
      </c>
      <c r="J18" s="3">
        <f>SUM(J10:J17)</f>
        <v>0</v>
      </c>
    </row>
    <row r="19" spans="1:11" ht="16.5" thickBot="1" x14ac:dyDescent="0.25">
      <c r="A19" s="3">
        <v>10</v>
      </c>
      <c r="B19" s="7"/>
      <c r="C19" s="7"/>
      <c r="D19" s="7"/>
      <c r="E19" s="12"/>
      <c r="F19" s="12"/>
      <c r="G19" s="7"/>
    </row>
    <row r="20" spans="1:11" x14ac:dyDescent="0.2">
      <c r="A20" s="3">
        <v>11</v>
      </c>
      <c r="B20" s="7"/>
      <c r="C20" s="7"/>
      <c r="D20" s="7"/>
      <c r="E20" s="12"/>
      <c r="F20" s="12"/>
      <c r="G20" s="7"/>
      <c r="J20" s="8" t="s">
        <v>8</v>
      </c>
      <c r="K20" s="9">
        <f>COUNTIF($D$10:$D$39,"=男")</f>
        <v>0</v>
      </c>
    </row>
    <row r="21" spans="1:11" ht="16.5" thickBot="1" x14ac:dyDescent="0.25">
      <c r="A21" s="3">
        <v>12</v>
      </c>
      <c r="B21" s="7"/>
      <c r="C21" s="7"/>
      <c r="D21" s="7"/>
      <c r="E21" s="12"/>
      <c r="F21" s="12"/>
      <c r="G21" s="7"/>
      <c r="J21" s="10" t="s">
        <v>10</v>
      </c>
      <c r="K21" s="11">
        <f>COUNTIF($D$10:$D$39,"=女")</f>
        <v>0</v>
      </c>
    </row>
    <row r="22" spans="1:11" x14ac:dyDescent="0.2">
      <c r="A22" s="3">
        <v>13</v>
      </c>
      <c r="B22" s="7"/>
      <c r="C22" s="7"/>
      <c r="D22" s="7"/>
      <c r="E22" s="12"/>
      <c r="F22" s="12"/>
      <c r="G22" s="7"/>
      <c r="J22" s="1" t="s">
        <v>31</v>
      </c>
      <c r="K22" s="1">
        <f>SUM(K20:K21)</f>
        <v>0</v>
      </c>
    </row>
    <row r="23" spans="1:11" x14ac:dyDescent="0.2">
      <c r="A23" s="3">
        <v>14</v>
      </c>
      <c r="B23" s="7"/>
      <c r="C23" s="7"/>
      <c r="D23" s="7"/>
      <c r="E23" s="12"/>
      <c r="F23" s="12"/>
      <c r="G23" s="7"/>
    </row>
    <row r="24" spans="1:11" x14ac:dyDescent="0.2">
      <c r="A24" s="3">
        <v>15</v>
      </c>
      <c r="B24" s="7"/>
      <c r="C24" s="7"/>
      <c r="D24" s="7"/>
      <c r="E24" s="12"/>
      <c r="F24" s="12"/>
      <c r="G24" s="7"/>
    </row>
    <row r="25" spans="1:11" x14ac:dyDescent="0.2">
      <c r="A25" s="3">
        <v>16</v>
      </c>
      <c r="B25" s="7"/>
      <c r="C25" s="7"/>
      <c r="D25" s="7"/>
      <c r="E25" s="12"/>
      <c r="F25" s="12"/>
      <c r="G25" s="7"/>
    </row>
    <row r="26" spans="1:11" x14ac:dyDescent="0.2">
      <c r="A26" s="3">
        <v>17</v>
      </c>
      <c r="B26" s="7"/>
      <c r="C26" s="7"/>
      <c r="D26" s="7"/>
      <c r="E26" s="12"/>
      <c r="F26" s="12"/>
      <c r="G26" s="7"/>
    </row>
    <row r="27" spans="1:11" x14ac:dyDescent="0.2">
      <c r="A27" s="3">
        <v>18</v>
      </c>
      <c r="B27" s="7"/>
      <c r="C27" s="7"/>
      <c r="D27" s="7"/>
      <c r="E27" s="12"/>
      <c r="F27" s="12"/>
      <c r="G27" s="7"/>
    </row>
    <row r="28" spans="1:11" x14ac:dyDescent="0.2">
      <c r="A28" s="3">
        <v>19</v>
      </c>
      <c r="B28" s="7"/>
      <c r="C28" s="7"/>
      <c r="D28" s="7"/>
      <c r="E28" s="12"/>
      <c r="F28" s="12"/>
      <c r="G28" s="7"/>
    </row>
    <row r="29" spans="1:11" x14ac:dyDescent="0.2">
      <c r="A29" s="3">
        <v>20</v>
      </c>
      <c r="B29" s="7"/>
      <c r="C29" s="7"/>
      <c r="D29" s="7"/>
      <c r="E29" s="12"/>
      <c r="F29" s="12"/>
      <c r="G29" s="7"/>
    </row>
    <row r="30" spans="1:11" x14ac:dyDescent="0.2">
      <c r="A30" s="3">
        <v>21</v>
      </c>
      <c r="B30" s="7"/>
      <c r="C30" s="7"/>
      <c r="D30" s="7"/>
      <c r="E30" s="12"/>
      <c r="F30" s="12"/>
      <c r="G30" s="7"/>
    </row>
    <row r="31" spans="1:11" x14ac:dyDescent="0.2">
      <c r="A31" s="3">
        <v>22</v>
      </c>
      <c r="B31" s="7"/>
      <c r="C31" s="7"/>
      <c r="D31" s="7"/>
      <c r="E31" s="12"/>
      <c r="F31" s="12"/>
      <c r="G31" s="7"/>
    </row>
    <row r="32" spans="1:11" x14ac:dyDescent="0.2">
      <c r="A32" s="3">
        <v>23</v>
      </c>
      <c r="B32" s="7"/>
      <c r="C32" s="7"/>
      <c r="D32" s="7"/>
      <c r="E32" s="12"/>
      <c r="F32" s="12"/>
      <c r="G32" s="7"/>
    </row>
    <row r="33" spans="1:7" x14ac:dyDescent="0.2">
      <c r="A33" s="3">
        <v>24</v>
      </c>
      <c r="B33" s="7"/>
      <c r="C33" s="7"/>
      <c r="D33" s="7"/>
      <c r="E33" s="12"/>
      <c r="F33" s="12"/>
      <c r="G33" s="7"/>
    </row>
    <row r="34" spans="1:7" x14ac:dyDescent="0.2">
      <c r="A34" s="3">
        <v>25</v>
      </c>
      <c r="B34" s="7"/>
      <c r="C34" s="7"/>
      <c r="D34" s="7"/>
      <c r="E34" s="12"/>
      <c r="F34" s="12"/>
      <c r="G34" s="7"/>
    </row>
    <row r="35" spans="1:7" x14ac:dyDescent="0.2">
      <c r="A35" s="3">
        <v>26</v>
      </c>
      <c r="B35" s="7"/>
      <c r="C35" s="7"/>
      <c r="D35" s="7"/>
      <c r="E35" s="12"/>
      <c r="F35" s="12"/>
      <c r="G35" s="7"/>
    </row>
    <row r="36" spans="1:7" x14ac:dyDescent="0.2">
      <c r="A36" s="3">
        <v>27</v>
      </c>
      <c r="B36" s="7"/>
      <c r="C36" s="7"/>
      <c r="D36" s="7"/>
      <c r="E36" s="12"/>
      <c r="F36" s="12"/>
      <c r="G36" s="7"/>
    </row>
    <row r="37" spans="1:7" x14ac:dyDescent="0.2">
      <c r="A37" s="3">
        <v>28</v>
      </c>
      <c r="B37" s="7"/>
      <c r="C37" s="7"/>
      <c r="D37" s="7"/>
      <c r="E37" s="12"/>
      <c r="F37" s="12"/>
      <c r="G37" s="7"/>
    </row>
    <row r="38" spans="1:7" x14ac:dyDescent="0.2">
      <c r="A38" s="3">
        <v>29</v>
      </c>
      <c r="B38" s="7"/>
      <c r="C38" s="7"/>
      <c r="D38" s="7"/>
      <c r="E38" s="12"/>
      <c r="F38" s="12"/>
      <c r="G38" s="7"/>
    </row>
    <row r="39" spans="1:7" x14ac:dyDescent="0.2">
      <c r="A39" s="3">
        <v>30</v>
      </c>
      <c r="B39" s="7"/>
      <c r="C39" s="7"/>
      <c r="D39" s="7"/>
      <c r="E39" s="12"/>
      <c r="F39" s="12"/>
      <c r="G39" s="7"/>
    </row>
    <row r="41" spans="1:7" x14ac:dyDescent="0.2">
      <c r="A41" s="1" t="s">
        <v>32</v>
      </c>
    </row>
    <row r="42" spans="1:7" x14ac:dyDescent="0.2">
      <c r="A42" s="13" t="s">
        <v>33</v>
      </c>
      <c r="B42" s="13"/>
      <c r="C42" s="13"/>
      <c r="D42" s="13"/>
      <c r="E42" s="13"/>
      <c r="F42" s="13"/>
      <c r="G42" s="13"/>
    </row>
    <row r="43" spans="1:7" x14ac:dyDescent="0.2">
      <c r="A43" s="1" t="s">
        <v>34</v>
      </c>
      <c r="B43" s="6"/>
      <c r="C43" s="6"/>
      <c r="D43" s="6"/>
      <c r="E43" s="6"/>
      <c r="F43" s="6"/>
    </row>
    <row r="44" spans="1:7" ht="16" customHeight="1" x14ac:dyDescent="0.2">
      <c r="A44" s="6" t="s">
        <v>35</v>
      </c>
      <c r="B44" s="6"/>
      <c r="C44" s="6"/>
      <c r="D44" s="6"/>
      <c r="E44" s="6"/>
      <c r="F44" s="6"/>
    </row>
    <row r="45" spans="1:7" ht="16" customHeight="1" x14ac:dyDescent="0.2">
      <c r="A45" s="6" t="s">
        <v>36</v>
      </c>
      <c r="B45" s="6"/>
      <c r="C45" s="6"/>
      <c r="D45" s="6"/>
      <c r="E45" s="6"/>
      <c r="F45" s="6"/>
    </row>
    <row r="46" spans="1:7" x14ac:dyDescent="0.2">
      <c r="A46" s="13" t="s">
        <v>37</v>
      </c>
      <c r="B46" s="13"/>
      <c r="C46" s="13"/>
      <c r="D46" s="13"/>
      <c r="E46" s="13"/>
      <c r="F46" s="6"/>
    </row>
  </sheetData>
  <mergeCells count="10">
    <mergeCell ref="A42:G42"/>
    <mergeCell ref="A2:G2"/>
    <mergeCell ref="A46:E46"/>
    <mergeCell ref="E8:F8"/>
    <mergeCell ref="G8:G9"/>
    <mergeCell ref="D8:D9"/>
    <mergeCell ref="C8:C9"/>
    <mergeCell ref="B8:B9"/>
    <mergeCell ref="A8:A9"/>
    <mergeCell ref="D4:E4"/>
  </mergeCells>
  <phoneticPr fontId="1"/>
  <dataValidations count="3">
    <dataValidation type="list" allowBlank="1" showInputMessage="1" showErrorMessage="1" sqref="E10:F39" xr:uid="{00000000-0002-0000-0000-000000000000}">
      <formula1>$I$10:$I$17</formula1>
    </dataValidation>
    <dataValidation type="list" allowBlank="1" showInputMessage="1" showErrorMessage="1" sqref="D10:D39" xr:uid="{FA0358E4-FA34-4878-89CF-9F0E8438B9F0}">
      <formula1>$I$5:$I$6</formula1>
    </dataValidation>
    <dataValidation type="list" allowBlank="1" showInputMessage="1" showErrorMessage="1" sqref="G10:G39" xr:uid="{0E1057A8-7412-49A3-A8B6-C4F9C1A5B8A4}">
      <formula1>$I$7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475E-417C-4FCC-9D36-B3D0FC4CA852}">
  <dimension ref="A1:L46"/>
  <sheetViews>
    <sheetView view="pageBreakPreview" zoomScale="60" zoomScaleNormal="100" workbookViewId="0">
      <selection activeCell="N10" sqref="N10"/>
    </sheetView>
  </sheetViews>
  <sheetFormatPr defaultColWidth="15.6328125" defaultRowHeight="16" x14ac:dyDescent="0.2"/>
  <cols>
    <col min="1" max="1" width="11.36328125" style="1" bestFit="1" customWidth="1"/>
    <col min="2" max="3" width="18.6328125" style="1" customWidth="1"/>
    <col min="4" max="4" width="9.6328125" style="1" bestFit="1" customWidth="1"/>
    <col min="5" max="6" width="11.90625" style="1" customWidth="1"/>
    <col min="7" max="7" width="14.36328125" style="1" bestFit="1" customWidth="1"/>
    <col min="8" max="8" width="13.08984375" style="1" customWidth="1"/>
    <col min="9" max="9" width="14.90625" style="1" hidden="1" customWidth="1"/>
    <col min="10" max="10" width="3.453125" style="1" hidden="1" customWidth="1"/>
    <col min="11" max="11" width="14.08984375" style="1" hidden="1" customWidth="1"/>
    <col min="12" max="12" width="5.08984375" style="1" hidden="1" customWidth="1"/>
    <col min="13" max="16384" width="15.6328125" style="1"/>
  </cols>
  <sheetData>
    <row r="1" spans="1:10" x14ac:dyDescent="0.2">
      <c r="G1" s="2" t="s">
        <v>38</v>
      </c>
    </row>
    <row r="2" spans="1:10" ht="19" x14ac:dyDescent="0.2">
      <c r="A2" s="14" t="s">
        <v>39</v>
      </c>
      <c r="B2" s="14"/>
      <c r="C2" s="14"/>
      <c r="D2" s="14"/>
      <c r="E2" s="14"/>
      <c r="F2" s="14"/>
      <c r="G2" s="14"/>
    </row>
    <row r="3" spans="1:10" x14ac:dyDescent="0.2">
      <c r="A3" s="6" t="s">
        <v>2</v>
      </c>
      <c r="B3" s="7"/>
      <c r="C3" s="1" t="s">
        <v>3</v>
      </c>
    </row>
    <row r="4" spans="1:10" x14ac:dyDescent="0.2">
      <c r="A4" s="6" t="s">
        <v>4</v>
      </c>
      <c r="B4" s="7"/>
      <c r="C4" s="1" t="s">
        <v>5</v>
      </c>
      <c r="D4" s="18"/>
      <c r="E4" s="19"/>
      <c r="F4" s="1" t="s">
        <v>5</v>
      </c>
    </row>
    <row r="5" spans="1:10" x14ac:dyDescent="0.2">
      <c r="A5" s="6" t="s">
        <v>6</v>
      </c>
      <c r="B5" s="2">
        <f>COUNTA(G10:G39)</f>
        <v>0</v>
      </c>
      <c r="C5" s="1" t="s">
        <v>7</v>
      </c>
      <c r="I5" s="1" t="s">
        <v>8</v>
      </c>
    </row>
    <row r="6" spans="1:10" x14ac:dyDescent="0.2">
      <c r="A6" s="6" t="s">
        <v>9</v>
      </c>
      <c r="B6" s="2">
        <f>COUNTA(B10:B39)</f>
        <v>0</v>
      </c>
      <c r="C6" s="1" t="s">
        <v>7</v>
      </c>
      <c r="I6" s="1" t="s">
        <v>10</v>
      </c>
    </row>
    <row r="7" spans="1:10" x14ac:dyDescent="0.2">
      <c r="A7" s="6" t="s">
        <v>11</v>
      </c>
      <c r="B7" s="1" t="s">
        <v>12</v>
      </c>
      <c r="I7" s="1" t="s">
        <v>13</v>
      </c>
    </row>
    <row r="8" spans="1:10" x14ac:dyDescent="0.2">
      <c r="A8" s="17" t="s">
        <v>14</v>
      </c>
      <c r="B8" s="17" t="s">
        <v>15</v>
      </c>
      <c r="C8" s="17" t="s">
        <v>16</v>
      </c>
      <c r="D8" s="16" t="s">
        <v>17</v>
      </c>
      <c r="E8" s="15" t="s">
        <v>18</v>
      </c>
      <c r="F8" s="15"/>
      <c r="G8" s="16" t="s">
        <v>19</v>
      </c>
    </row>
    <row r="9" spans="1:10" s="5" customFormat="1" ht="46" customHeight="1" x14ac:dyDescent="0.2">
      <c r="A9" s="17"/>
      <c r="B9" s="17"/>
      <c r="C9" s="17"/>
      <c r="D9" s="16"/>
      <c r="E9" s="4" t="s">
        <v>20</v>
      </c>
      <c r="F9" s="4" t="s">
        <v>21</v>
      </c>
      <c r="G9" s="16"/>
    </row>
    <row r="10" spans="1:10" x14ac:dyDescent="0.2">
      <c r="A10" s="3">
        <v>1</v>
      </c>
      <c r="B10" s="7"/>
      <c r="C10" s="7"/>
      <c r="D10" s="7"/>
      <c r="E10" s="12"/>
      <c r="F10" s="12"/>
      <c r="G10" s="7"/>
      <c r="I10" s="3" t="s">
        <v>22</v>
      </c>
      <c r="J10" s="3">
        <f>COUNTIF($E$10:$E$39,"=機械")+COUNTIF($F$10:$F$39,"=機械")</f>
        <v>0</v>
      </c>
    </row>
    <row r="11" spans="1:10" x14ac:dyDescent="0.2">
      <c r="A11" s="3">
        <v>2</v>
      </c>
      <c r="B11" s="7"/>
      <c r="C11" s="7"/>
      <c r="D11" s="7"/>
      <c r="E11" s="12"/>
      <c r="F11" s="12"/>
      <c r="G11" s="7"/>
      <c r="I11" s="3" t="s">
        <v>23</v>
      </c>
      <c r="J11" s="3">
        <f>COUNTIF($E$10:$E$39,"=電子機械")+COUNTIF($F$10:$F$39,"=電子機械")</f>
        <v>0</v>
      </c>
    </row>
    <row r="12" spans="1:10" x14ac:dyDescent="0.2">
      <c r="A12" s="3">
        <v>3</v>
      </c>
      <c r="B12" s="7"/>
      <c r="C12" s="7"/>
      <c r="D12" s="7"/>
      <c r="E12" s="12"/>
      <c r="F12" s="12"/>
      <c r="G12" s="7"/>
      <c r="I12" s="3" t="s">
        <v>24</v>
      </c>
      <c r="J12" s="3">
        <f>COUNTIF($E$10:$E$39,"=電気")+COUNTIF($F$10:$F$39,"=電気")</f>
        <v>0</v>
      </c>
    </row>
    <row r="13" spans="1:10" x14ac:dyDescent="0.2">
      <c r="A13" s="3">
        <v>4</v>
      </c>
      <c r="B13" s="7"/>
      <c r="C13" s="7"/>
      <c r="D13" s="7"/>
      <c r="E13" s="12"/>
      <c r="F13" s="12"/>
      <c r="G13" s="7"/>
      <c r="I13" s="3" t="s">
        <v>25</v>
      </c>
      <c r="J13" s="3">
        <f>COUNTIF($E$10:$E$39,"=電子情報")+COUNTIF($F$10:$F$39,"=電子情報")</f>
        <v>0</v>
      </c>
    </row>
    <row r="14" spans="1:10" x14ac:dyDescent="0.2">
      <c r="A14" s="3">
        <v>5</v>
      </c>
      <c r="B14" s="7"/>
      <c r="C14" s="7"/>
      <c r="D14" s="7"/>
      <c r="E14" s="12"/>
      <c r="F14" s="12"/>
      <c r="G14" s="7"/>
      <c r="I14" s="3" t="s">
        <v>26</v>
      </c>
      <c r="J14" s="3">
        <f>COUNTIF($E$10:$E$39,"=土木")+COUNTIF($F$10:$F$39,"=土木")</f>
        <v>0</v>
      </c>
    </row>
    <row r="15" spans="1:10" x14ac:dyDescent="0.2">
      <c r="A15" s="3">
        <v>6</v>
      </c>
      <c r="B15" s="7"/>
      <c r="C15" s="7"/>
      <c r="D15" s="7"/>
      <c r="E15" s="12"/>
      <c r="F15" s="12"/>
      <c r="G15" s="7"/>
      <c r="I15" s="3" t="s">
        <v>27</v>
      </c>
      <c r="J15" s="3">
        <f>COUNTIF($E$10:$E$39,"=工業化学")+COUNTIF($F$10:$F$39,"=工業化学")</f>
        <v>0</v>
      </c>
    </row>
    <row r="16" spans="1:10" x14ac:dyDescent="0.2">
      <c r="A16" s="3">
        <v>7</v>
      </c>
      <c r="B16" s="7"/>
      <c r="C16" s="7"/>
      <c r="D16" s="7"/>
      <c r="E16" s="12"/>
      <c r="F16" s="12"/>
      <c r="G16" s="7"/>
      <c r="I16" s="3" t="s">
        <v>28</v>
      </c>
      <c r="J16" s="3">
        <f>COUNTIF($E$10:$E$39,"=建築・デザイン")+COUNTIF($F$10:$F$39,"=建築・デザイン")</f>
        <v>0</v>
      </c>
    </row>
    <row r="17" spans="1:11" x14ac:dyDescent="0.2">
      <c r="A17" s="3">
        <v>8</v>
      </c>
      <c r="B17" s="7"/>
      <c r="C17" s="7"/>
      <c r="D17" s="7"/>
      <c r="E17" s="12"/>
      <c r="F17" s="12"/>
      <c r="G17" s="7"/>
      <c r="I17" s="3" t="s">
        <v>29</v>
      </c>
      <c r="J17" s="3">
        <f>COUNTIF($E$10:$E$39,"=全科見学")+COUNTIF($F$10:$F$39,"=全科見学")</f>
        <v>0</v>
      </c>
    </row>
    <row r="18" spans="1:11" x14ac:dyDescent="0.2">
      <c r="A18" s="3">
        <v>9</v>
      </c>
      <c r="B18" s="7"/>
      <c r="C18" s="7"/>
      <c r="D18" s="7"/>
      <c r="E18" s="12"/>
      <c r="F18" s="12"/>
      <c r="G18" s="7"/>
      <c r="I18" s="3" t="s">
        <v>30</v>
      </c>
      <c r="J18" s="3">
        <f>SUM(J10:J17)</f>
        <v>0</v>
      </c>
    </row>
    <row r="19" spans="1:11" ht="16.5" thickBot="1" x14ac:dyDescent="0.25">
      <c r="A19" s="3">
        <v>10</v>
      </c>
      <c r="B19" s="7"/>
      <c r="C19" s="7"/>
      <c r="D19" s="7"/>
      <c r="E19" s="12"/>
      <c r="F19" s="12"/>
      <c r="G19" s="7"/>
    </row>
    <row r="20" spans="1:11" x14ac:dyDescent="0.2">
      <c r="A20" s="3">
        <v>11</v>
      </c>
      <c r="B20" s="7"/>
      <c r="C20" s="7"/>
      <c r="D20" s="7"/>
      <c r="E20" s="12"/>
      <c r="F20" s="12"/>
      <c r="G20" s="7"/>
      <c r="J20" s="8" t="s">
        <v>8</v>
      </c>
      <c r="K20" s="9">
        <f>COUNTIF($D$10:$D$39,"=男")</f>
        <v>0</v>
      </c>
    </row>
    <row r="21" spans="1:11" ht="16.5" thickBot="1" x14ac:dyDescent="0.25">
      <c r="A21" s="3">
        <v>12</v>
      </c>
      <c r="B21" s="7"/>
      <c r="C21" s="7"/>
      <c r="D21" s="7"/>
      <c r="E21" s="12"/>
      <c r="F21" s="12"/>
      <c r="G21" s="7"/>
      <c r="J21" s="10" t="s">
        <v>10</v>
      </c>
      <c r="K21" s="11">
        <f>COUNTIF($D$10:$D$39,"=女")</f>
        <v>0</v>
      </c>
    </row>
    <row r="22" spans="1:11" x14ac:dyDescent="0.2">
      <c r="A22" s="3">
        <v>13</v>
      </c>
      <c r="B22" s="7"/>
      <c r="C22" s="7"/>
      <c r="D22" s="7"/>
      <c r="E22" s="12"/>
      <c r="F22" s="12"/>
      <c r="G22" s="7"/>
      <c r="J22" s="1" t="s">
        <v>31</v>
      </c>
      <c r="K22" s="1">
        <f>SUM(K20:K21)</f>
        <v>0</v>
      </c>
    </row>
    <row r="23" spans="1:11" x14ac:dyDescent="0.2">
      <c r="A23" s="3">
        <v>14</v>
      </c>
      <c r="B23" s="7"/>
      <c r="C23" s="7"/>
      <c r="D23" s="7"/>
      <c r="E23" s="12"/>
      <c r="F23" s="12"/>
      <c r="G23" s="7"/>
    </row>
    <row r="24" spans="1:11" x14ac:dyDescent="0.2">
      <c r="A24" s="3">
        <v>15</v>
      </c>
      <c r="B24" s="7"/>
      <c r="C24" s="7"/>
      <c r="D24" s="7"/>
      <c r="E24" s="12"/>
      <c r="F24" s="12"/>
      <c r="G24" s="7"/>
    </row>
    <row r="25" spans="1:11" x14ac:dyDescent="0.2">
      <c r="A25" s="3">
        <v>16</v>
      </c>
      <c r="B25" s="7"/>
      <c r="C25" s="7"/>
      <c r="D25" s="7"/>
      <c r="E25" s="12"/>
      <c r="F25" s="12"/>
      <c r="G25" s="7"/>
    </row>
    <row r="26" spans="1:11" x14ac:dyDescent="0.2">
      <c r="A26" s="3">
        <v>17</v>
      </c>
      <c r="B26" s="7"/>
      <c r="C26" s="7"/>
      <c r="D26" s="7"/>
      <c r="E26" s="12"/>
      <c r="F26" s="12"/>
      <c r="G26" s="7"/>
    </row>
    <row r="27" spans="1:11" x14ac:dyDescent="0.2">
      <c r="A27" s="3">
        <v>18</v>
      </c>
      <c r="B27" s="7"/>
      <c r="C27" s="7"/>
      <c r="D27" s="7"/>
      <c r="E27" s="12"/>
      <c r="F27" s="12"/>
      <c r="G27" s="7"/>
    </row>
    <row r="28" spans="1:11" x14ac:dyDescent="0.2">
      <c r="A28" s="3">
        <v>19</v>
      </c>
      <c r="B28" s="7"/>
      <c r="C28" s="7"/>
      <c r="D28" s="7"/>
      <c r="E28" s="12"/>
      <c r="F28" s="12"/>
      <c r="G28" s="7"/>
    </row>
    <row r="29" spans="1:11" x14ac:dyDescent="0.2">
      <c r="A29" s="3">
        <v>20</v>
      </c>
      <c r="B29" s="7"/>
      <c r="C29" s="7"/>
      <c r="D29" s="7"/>
      <c r="E29" s="12"/>
      <c r="F29" s="12"/>
      <c r="G29" s="7"/>
    </row>
    <row r="30" spans="1:11" x14ac:dyDescent="0.2">
      <c r="A30" s="3">
        <v>21</v>
      </c>
      <c r="B30" s="7"/>
      <c r="C30" s="7"/>
      <c r="D30" s="7"/>
      <c r="E30" s="12"/>
      <c r="F30" s="12"/>
      <c r="G30" s="7"/>
    </row>
    <row r="31" spans="1:11" x14ac:dyDescent="0.2">
      <c r="A31" s="3">
        <v>22</v>
      </c>
      <c r="B31" s="7"/>
      <c r="C31" s="7"/>
      <c r="D31" s="7"/>
      <c r="E31" s="12"/>
      <c r="F31" s="12"/>
      <c r="G31" s="7"/>
    </row>
    <row r="32" spans="1:11" x14ac:dyDescent="0.2">
      <c r="A32" s="3">
        <v>23</v>
      </c>
      <c r="B32" s="7"/>
      <c r="C32" s="7"/>
      <c r="D32" s="7"/>
      <c r="E32" s="12"/>
      <c r="F32" s="12"/>
      <c r="G32" s="7"/>
    </row>
    <row r="33" spans="1:7" x14ac:dyDescent="0.2">
      <c r="A33" s="3">
        <v>24</v>
      </c>
      <c r="B33" s="7"/>
      <c r="C33" s="7"/>
      <c r="D33" s="7"/>
      <c r="E33" s="12"/>
      <c r="F33" s="12"/>
      <c r="G33" s="7"/>
    </row>
    <row r="34" spans="1:7" x14ac:dyDescent="0.2">
      <c r="A34" s="3">
        <v>25</v>
      </c>
      <c r="B34" s="7"/>
      <c r="C34" s="7"/>
      <c r="D34" s="7"/>
      <c r="E34" s="12"/>
      <c r="F34" s="12"/>
      <c r="G34" s="7"/>
    </row>
    <row r="35" spans="1:7" x14ac:dyDescent="0.2">
      <c r="A35" s="3">
        <v>26</v>
      </c>
      <c r="B35" s="7"/>
      <c r="C35" s="7"/>
      <c r="D35" s="7"/>
      <c r="E35" s="12"/>
      <c r="F35" s="12"/>
      <c r="G35" s="7"/>
    </row>
    <row r="36" spans="1:7" x14ac:dyDescent="0.2">
      <c r="A36" s="3">
        <v>27</v>
      </c>
      <c r="B36" s="7"/>
      <c r="C36" s="7"/>
      <c r="D36" s="7"/>
      <c r="E36" s="12"/>
      <c r="F36" s="12"/>
      <c r="G36" s="7"/>
    </row>
    <row r="37" spans="1:7" x14ac:dyDescent="0.2">
      <c r="A37" s="3">
        <v>28</v>
      </c>
      <c r="B37" s="7"/>
      <c r="C37" s="7"/>
      <c r="D37" s="7"/>
      <c r="E37" s="12"/>
      <c r="F37" s="12"/>
      <c r="G37" s="7"/>
    </row>
    <row r="38" spans="1:7" x14ac:dyDescent="0.2">
      <c r="A38" s="3">
        <v>29</v>
      </c>
      <c r="B38" s="7"/>
      <c r="C38" s="7"/>
      <c r="D38" s="7"/>
      <c r="E38" s="12"/>
      <c r="F38" s="12"/>
      <c r="G38" s="7"/>
    </row>
    <row r="39" spans="1:7" x14ac:dyDescent="0.2">
      <c r="A39" s="3">
        <v>30</v>
      </c>
      <c r="B39" s="7"/>
      <c r="C39" s="7"/>
      <c r="D39" s="7"/>
      <c r="E39" s="12"/>
      <c r="F39" s="12"/>
      <c r="G39" s="7"/>
    </row>
    <row r="41" spans="1:7" ht="16" customHeight="1" x14ac:dyDescent="0.2">
      <c r="A41" s="1" t="s">
        <v>32</v>
      </c>
    </row>
    <row r="42" spans="1:7" ht="16" customHeight="1" x14ac:dyDescent="0.2">
      <c r="A42" s="13" t="s">
        <v>33</v>
      </c>
      <c r="B42" s="13"/>
      <c r="C42" s="13"/>
      <c r="D42" s="13"/>
      <c r="E42" s="13"/>
      <c r="F42" s="13"/>
      <c r="G42" s="13"/>
    </row>
    <row r="43" spans="1:7" ht="16" customHeight="1" x14ac:dyDescent="0.2">
      <c r="A43" s="1" t="s">
        <v>34</v>
      </c>
      <c r="B43" s="6"/>
      <c r="C43" s="6"/>
      <c r="D43" s="6"/>
      <c r="E43" s="6"/>
      <c r="F43" s="6"/>
    </row>
    <row r="44" spans="1:7" ht="16" customHeight="1" x14ac:dyDescent="0.2">
      <c r="A44" s="6" t="s">
        <v>35</v>
      </c>
      <c r="B44" s="6"/>
      <c r="C44" s="6"/>
      <c r="D44" s="6"/>
      <c r="E44" s="6"/>
      <c r="F44" s="6"/>
    </row>
    <row r="45" spans="1:7" ht="16" customHeight="1" x14ac:dyDescent="0.2">
      <c r="A45" s="6" t="s">
        <v>36</v>
      </c>
      <c r="B45" s="6"/>
      <c r="C45" s="6"/>
      <c r="D45" s="6"/>
      <c r="E45" s="6"/>
      <c r="F45" s="6"/>
    </row>
    <row r="46" spans="1:7" ht="16" customHeight="1" x14ac:dyDescent="0.2">
      <c r="A46" s="13" t="s">
        <v>37</v>
      </c>
      <c r="B46" s="13"/>
      <c r="C46" s="13"/>
      <c r="D46" s="13"/>
      <c r="E46" s="13"/>
      <c r="F46" s="6"/>
    </row>
  </sheetData>
  <mergeCells count="10">
    <mergeCell ref="A46:E46"/>
    <mergeCell ref="A2:G2"/>
    <mergeCell ref="A8:A9"/>
    <mergeCell ref="B8:B9"/>
    <mergeCell ref="C8:C9"/>
    <mergeCell ref="D8:D9"/>
    <mergeCell ref="E8:F8"/>
    <mergeCell ref="G8:G9"/>
    <mergeCell ref="A42:G42"/>
    <mergeCell ref="D4:E4"/>
  </mergeCells>
  <phoneticPr fontId="1"/>
  <dataValidations count="3">
    <dataValidation type="list" allowBlank="1" showInputMessage="1" showErrorMessage="1" sqref="G10:G39" xr:uid="{D9D0705A-7B13-45B7-A91E-54C671ED85D5}">
      <formula1>$I$7</formula1>
    </dataValidation>
    <dataValidation type="list" allowBlank="1" showInputMessage="1" showErrorMessage="1" sqref="D10:D39" xr:uid="{F9CB2F9D-2CCA-40DF-B056-49AFBF9F3FFE}">
      <formula1>$I$5:$I$6</formula1>
    </dataValidation>
    <dataValidation type="list" allowBlank="1" showInputMessage="1" showErrorMessage="1" sqref="E10:F39" xr:uid="{8B910459-8FE3-4192-BB01-ACEFDCE2AFDC}">
      <formula1>$I$10:$I$17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DEB83CD0134249856C93BE645BD863" ma:contentTypeVersion="2" ma:contentTypeDescription="新しいドキュメントを作成します。" ma:contentTypeScope="" ma:versionID="2e53d75561751041262c3a2edad1d4bc">
  <xsd:schema xmlns:xsd="http://www.w3.org/2001/XMLSchema" xmlns:xs="http://www.w3.org/2001/XMLSchema" xmlns:p="http://schemas.microsoft.com/office/2006/metadata/properties" xmlns:ns2="65f5e5cb-7852-42f5-be6b-962b054ee0e8" targetNamespace="http://schemas.microsoft.com/office/2006/metadata/properties" ma:root="true" ma:fieldsID="ffb65990ccad77444f45d4b2ebcb37e2" ns2:_="">
    <xsd:import namespace="65f5e5cb-7852-42f5-be6b-962b054ee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5e5cb-7852-42f5-be6b-962b054ee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9F89F9-3E1A-495A-9AF3-E494D6BB4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f5e5cb-7852-42f5-be6b-962b054ee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6A1446-12D5-4981-9EEB-8458A92B4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6F7BB-E47D-41D6-9DD7-EE17AB3B20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7月25日（火）用</vt:lpstr>
      <vt:lpstr>7月26日（水）用 </vt:lpstr>
      <vt:lpstr>'7月25日（火）用'!Print_Area</vt:lpstr>
      <vt:lpstr>'7月26日（水）用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文照</dc:creator>
  <cp:keywords/>
  <dc:description/>
  <cp:lastModifiedBy>軽石　剛</cp:lastModifiedBy>
  <cp:revision/>
  <dcterms:created xsi:type="dcterms:W3CDTF">2020-06-11T02:14:42Z</dcterms:created>
  <dcterms:modified xsi:type="dcterms:W3CDTF">2023-06-06T01:50:29Z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0x01010008DEB83CD0134249856C93BE645BD863</vt:lpwstr>
  </property>
</Properties>
</file>