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file\先生\01 課・分掌\10 情報・研究課\04 高教研事務局\令和2年度\02 年度初め配布資料(会員登録･会費納入) R02\"/>
    </mc:Choice>
  </mc:AlternateContent>
  <bookViews>
    <workbookView xWindow="0" yWindow="0" windowWidth="24000" windowHeight="9750" tabRatio="943"/>
  </bookViews>
  <sheets>
    <sheet name="共通" sheetId="7" r:id="rId1"/>
    <sheet name="A" sheetId="1" r:id="rId2"/>
    <sheet name="B" sheetId="2" r:id="rId3"/>
    <sheet name="C国語" sheetId="9" r:id="rId4"/>
    <sheet name="C地公" sheetId="11" r:id="rId5"/>
    <sheet name="C数学" sheetId="12" r:id="rId6"/>
    <sheet name="C理科" sheetId="13" r:id="rId7"/>
    <sheet name="C保体" sheetId="14" r:id="rId8"/>
    <sheet name="C音楽" sheetId="15" r:id="rId9"/>
    <sheet name="C美工" sheetId="16" r:id="rId10"/>
    <sheet name="C書道" sheetId="17" r:id="rId11"/>
    <sheet name="C英語" sheetId="18" r:id="rId12"/>
    <sheet name="C家庭" sheetId="19" r:id="rId13"/>
    <sheet name="C農業" sheetId="20" r:id="rId14"/>
    <sheet name="C工業" sheetId="21" r:id="rId15"/>
    <sheet name="C商業" sheetId="22" r:id="rId16"/>
    <sheet name="C水産" sheetId="23" r:id="rId17"/>
    <sheet name="C情報" sheetId="26" r:id="rId18"/>
    <sheet name="C特支" sheetId="24" r:id="rId19"/>
    <sheet name="C学保" sheetId="25" r:id="rId20"/>
    <sheet name="D" sheetId="6" r:id="rId21"/>
  </sheets>
  <definedNames>
    <definedName name="_xlnm.Print_Area" localSheetId="1">A!$A$1:$V$161</definedName>
    <definedName name="_xlnm.Print_Area" localSheetId="2">B!$A$1:$H$18</definedName>
    <definedName name="_xlnm.Print_Area" localSheetId="15">C商業!$A$1:$H$64</definedName>
    <definedName name="_xlnm.Print_Area" localSheetId="17">C情報!$A$1:$H$64</definedName>
    <definedName name="_xlnm.Print_Area" localSheetId="16">C水産!$A$1:$H$64</definedName>
    <definedName name="_xlnm.Print_Area" localSheetId="13">C農業!$A$1:$H$64</definedName>
    <definedName name="_xlnm.Print_Area" localSheetId="0">共通!$A$1:$V$21</definedName>
    <definedName name="_xlnm.Print_Titles" localSheetId="1">A!$1:$11</definedName>
    <definedName name="_xlnm.Print_Titles" localSheetId="14">C工業!$1:$12</definedName>
    <definedName name="_xlnm.Print_Titles" localSheetId="15">C商業!$1:$12</definedName>
    <definedName name="_xlnm.Print_Titles" localSheetId="17">C情報!$1:$12</definedName>
    <definedName name="_xlnm.Print_Titles" localSheetId="16">C水産!$1:$12</definedName>
    <definedName name="_xlnm.Print_Titles" localSheetId="18">C特支!$1:$12</definedName>
    <definedName name="_xlnm.Print_Titles" localSheetId="13">C農業!$1:$12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S12" i="7" s="1"/>
  <c r="S9" i="1"/>
  <c r="S13" i="7" s="1"/>
  <c r="E11" i="26"/>
  <c r="S15" i="7" s="1"/>
  <c r="E10" i="26"/>
  <c r="S14" i="7" s="1"/>
  <c r="D4" i="26"/>
  <c r="S17" i="7" l="1"/>
  <c r="S18" i="7"/>
  <c r="F8" i="1"/>
  <c r="G8" i="1"/>
  <c r="H8" i="1"/>
  <c r="I8" i="1"/>
  <c r="J8" i="1"/>
  <c r="K8" i="1"/>
  <c r="L8" i="1"/>
  <c r="M8" i="1"/>
  <c r="N8" i="1"/>
  <c r="O8" i="1"/>
  <c r="P8" i="1"/>
  <c r="Q8" i="1"/>
  <c r="R8" i="1"/>
  <c r="T8" i="1"/>
  <c r="U8" i="1"/>
  <c r="F9" i="1"/>
  <c r="G9" i="1"/>
  <c r="H9" i="1"/>
  <c r="I9" i="1"/>
  <c r="J9" i="1"/>
  <c r="K9" i="1"/>
  <c r="L9" i="1"/>
  <c r="M9" i="1"/>
  <c r="N9" i="1"/>
  <c r="O9" i="1"/>
  <c r="P9" i="1"/>
  <c r="Q9" i="1"/>
  <c r="R9" i="1"/>
  <c r="T9" i="1"/>
  <c r="U9" i="1"/>
  <c r="E9" i="1"/>
  <c r="E8" i="1"/>
  <c r="E11" i="23"/>
  <c r="E11" i="22"/>
  <c r="E11" i="21"/>
  <c r="E11" i="24"/>
  <c r="E10" i="24"/>
  <c r="E21" i="6" l="1"/>
  <c r="E20" i="6"/>
  <c r="E19" i="6"/>
  <c r="E18" i="6"/>
  <c r="E17" i="6"/>
  <c r="E16" i="6"/>
  <c r="E15" i="6"/>
  <c r="D5" i="7"/>
  <c r="D5" i="26" s="1"/>
  <c r="G21" i="6" l="1"/>
  <c r="G20" i="6"/>
  <c r="G19" i="6"/>
  <c r="G18" i="6"/>
  <c r="G17" i="6"/>
  <c r="G16" i="6"/>
  <c r="G15" i="6"/>
  <c r="E10" i="21" l="1"/>
  <c r="P14" i="7" s="1"/>
  <c r="E10" i="22"/>
  <c r="Q14" i="7" s="1"/>
  <c r="E10" i="23"/>
  <c r="R14" i="7" s="1"/>
  <c r="E10" i="20"/>
  <c r="O14" i="7" s="1"/>
  <c r="G15" i="7"/>
  <c r="H15" i="7"/>
  <c r="I15" i="7"/>
  <c r="J15" i="7"/>
  <c r="K15" i="7"/>
  <c r="L15" i="7"/>
  <c r="M15" i="7"/>
  <c r="N15" i="7"/>
  <c r="P15" i="7"/>
  <c r="Q15" i="7"/>
  <c r="R15" i="7"/>
  <c r="T15" i="7"/>
  <c r="U15" i="7"/>
  <c r="U14" i="7"/>
  <c r="T14" i="7"/>
  <c r="N14" i="7"/>
  <c r="M14" i="7"/>
  <c r="L14" i="7"/>
  <c r="K14" i="7"/>
  <c r="J14" i="7"/>
  <c r="I14" i="7"/>
  <c r="H14" i="7"/>
  <c r="G14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T13" i="7"/>
  <c r="U13" i="7"/>
  <c r="E13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T12" i="7"/>
  <c r="U12" i="7"/>
  <c r="E12" i="7"/>
  <c r="E11" i="25"/>
  <c r="E10" i="25"/>
  <c r="E11" i="20"/>
  <c r="O15" i="7" s="1"/>
  <c r="E11" i="19"/>
  <c r="E10" i="19"/>
  <c r="E11" i="18"/>
  <c r="E10" i="18"/>
  <c r="E11" i="17"/>
  <c r="E10" i="17"/>
  <c r="E11" i="16"/>
  <c r="E10" i="16"/>
  <c r="E11" i="15"/>
  <c r="E10" i="15"/>
  <c r="E11" i="14"/>
  <c r="E10" i="14"/>
  <c r="E11" i="13"/>
  <c r="E10" i="13"/>
  <c r="E11" i="12"/>
  <c r="E10" i="12"/>
  <c r="E11" i="11"/>
  <c r="F15" i="7" s="1"/>
  <c r="E10" i="11"/>
  <c r="F14" i="7" s="1"/>
  <c r="E11" i="9"/>
  <c r="E15" i="7" s="1"/>
  <c r="E10" i="9"/>
  <c r="E14" i="7" s="1"/>
  <c r="F17" i="7" l="1"/>
  <c r="V12" i="7"/>
  <c r="V13" i="7"/>
  <c r="F18" i="7"/>
  <c r="V14" i="7"/>
  <c r="V15" i="7"/>
  <c r="D8" i="7" l="1"/>
  <c r="E28" i="6" s="1"/>
  <c r="G28" i="6" s="1"/>
  <c r="G18" i="7" l="1"/>
  <c r="H18" i="7"/>
  <c r="I18" i="7"/>
  <c r="J18" i="7"/>
  <c r="K18" i="7"/>
  <c r="L18" i="7"/>
  <c r="M18" i="7"/>
  <c r="N18" i="7"/>
  <c r="O18" i="7"/>
  <c r="P18" i="7"/>
  <c r="Q18" i="7"/>
  <c r="R18" i="7"/>
  <c r="T18" i="7"/>
  <c r="U18" i="7"/>
  <c r="G17" i="7"/>
  <c r="H17" i="7"/>
  <c r="I17" i="7"/>
  <c r="J17" i="7"/>
  <c r="K17" i="7"/>
  <c r="L17" i="7"/>
  <c r="M17" i="7"/>
  <c r="N17" i="7"/>
  <c r="O17" i="7"/>
  <c r="P17" i="7"/>
  <c r="Q17" i="7"/>
  <c r="R17" i="7"/>
  <c r="T17" i="7"/>
  <c r="U17" i="7"/>
  <c r="E17" i="7"/>
  <c r="V9" i="1" l="1"/>
  <c r="V18" i="7" s="1"/>
  <c r="E18" i="7"/>
  <c r="V8" i="1"/>
  <c r="V17" i="7" l="1"/>
  <c r="E10" i="6"/>
  <c r="G10" i="6" s="1"/>
  <c r="G23" i="6" l="1"/>
  <c r="G34" i="6" s="1"/>
  <c r="D4" i="6"/>
  <c r="D4" i="20"/>
  <c r="D4" i="9"/>
  <c r="D4" i="15"/>
  <c r="D4" i="21"/>
  <c r="D4" i="1"/>
  <c r="D4" i="11"/>
  <c r="D4" i="14"/>
  <c r="D4" i="22"/>
  <c r="D4" i="23"/>
  <c r="D6" i="7"/>
  <c r="D4" i="2"/>
  <c r="D4" i="19"/>
  <c r="D4" i="18"/>
  <c r="D4" i="13"/>
  <c r="D4" i="25"/>
  <c r="D4" i="12"/>
  <c r="D4" i="24"/>
  <c r="D4" i="16"/>
  <c r="D4" i="17"/>
  <c r="D5" i="24"/>
  <c r="D6" i="20" l="1"/>
  <c r="D6" i="26"/>
  <c r="D5" i="12"/>
  <c r="D5" i="18"/>
  <c r="D5" i="14"/>
  <c r="D5" i="23"/>
  <c r="D5" i="11"/>
  <c r="D5" i="6"/>
  <c r="D5" i="13"/>
  <c r="D5" i="17"/>
  <c r="D6" i="13"/>
  <c r="D6" i="1"/>
  <c r="D5" i="20"/>
  <c r="D5" i="1"/>
  <c r="D6" i="24"/>
  <c r="D6" i="11"/>
  <c r="D6" i="12"/>
  <c r="D6" i="6"/>
  <c r="D6" i="14"/>
  <c r="D6" i="23"/>
  <c r="D6" i="9"/>
  <c r="D6" i="15"/>
  <c r="D6" i="2"/>
  <c r="D6" i="17"/>
  <c r="D6" i="21"/>
  <c r="D6" i="25"/>
  <c r="D5" i="19"/>
  <c r="D5" i="22"/>
  <c r="D5" i="25"/>
  <c r="D5" i="16"/>
  <c r="D5" i="9"/>
  <c r="D5" i="2"/>
  <c r="D5" i="21"/>
  <c r="D5" i="15"/>
  <c r="D6" i="18"/>
  <c r="D6" i="19"/>
  <c r="D6" i="22"/>
  <c r="D6" i="16"/>
</calcChain>
</file>

<file path=xl/sharedStrings.xml><?xml version="1.0" encoding="utf-8"?>
<sst xmlns="http://schemas.openxmlformats.org/spreadsheetml/2006/main" count="737" uniqueCount="313">
  <si>
    <t>No.</t>
    <phoneticPr fontId="1"/>
  </si>
  <si>
    <t>職名</t>
    <rPh sb="0" eb="2">
      <t>ショクメイ</t>
    </rPh>
    <phoneticPr fontId="1"/>
  </si>
  <si>
    <t>国語</t>
    <rPh sb="0" eb="2">
      <t>コクゴ</t>
    </rPh>
    <phoneticPr fontId="1"/>
  </si>
  <si>
    <t>地歴公民</t>
    <rPh sb="0" eb="2">
      <t>チレキ</t>
    </rPh>
    <rPh sb="2" eb="4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</si>
  <si>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</si>
  <si>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</si>
  <si>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保健体育</t>
    <rPh sb="0" eb="2">
      <t>ホケン</t>
    </rPh>
    <rPh sb="2" eb="4">
      <t>タイイク</t>
    </rPh>
    <phoneticPr fontId="1"/>
  </si>
  <si>
    <t>音楽</t>
    <rPh sb="0" eb="2">
      <t>オンガク</t>
    </rPh>
    <phoneticPr fontId="1"/>
  </si>
  <si>
    <t>美術工芸</t>
    <rPh sb="0" eb="2">
      <t>ビジュツ</t>
    </rPh>
    <rPh sb="2" eb="4">
      <t>コウゲイ</t>
    </rPh>
    <phoneticPr fontId="1"/>
  </si>
  <si>
    <t>書道</t>
    <rPh sb="0" eb="2">
      <t>ショドウ</t>
    </rPh>
    <phoneticPr fontId="1"/>
  </si>
  <si>
    <t>英語</t>
    <rPh sb="0" eb="2">
      <t>エイゴ</t>
    </rPh>
    <phoneticPr fontId="1"/>
  </si>
  <si>
    <t>家庭</t>
    <rPh sb="0" eb="2">
      <t>カテイ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</si>
  <si>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</si>
  <si>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</si>
  <si>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</si>
  <si>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水産</t>
    <rPh sb="0" eb="2">
      <t>スイサン</t>
    </rPh>
    <phoneticPr fontId="1"/>
  </si>
  <si>
    <t>特別支援</t>
    <rPh sb="0" eb="2">
      <t>トクベツ</t>
    </rPh>
    <rPh sb="2" eb="4">
      <t>シエン</t>
    </rPh>
    <phoneticPr fontId="1"/>
  </si>
  <si>
    <t>学校保健</t>
    <rPh sb="0" eb="2">
      <t>ガッコウ</t>
    </rPh>
    <rPh sb="2" eb="4">
      <t>ホケン</t>
    </rPh>
    <phoneticPr fontId="1"/>
  </si>
  <si>
    <t>備考</t>
    <rPh sb="0" eb="2">
      <t>ビコウ</t>
    </rPh>
    <phoneticPr fontId="1"/>
  </si>
  <si>
    <t>（科目）</t>
    <rPh sb="1" eb="3">
      <t>カモク</t>
    </rPh>
    <phoneticPr fontId="1"/>
  </si>
  <si>
    <t>第１種会員数　○　合計</t>
    <rPh sb="0" eb="1">
      <t>ダイ</t>
    </rPh>
    <rPh sb="2" eb="3">
      <t>シュ</t>
    </rPh>
    <rPh sb="3" eb="6">
      <t>カイインスウ</t>
    </rPh>
    <rPh sb="9" eb="11">
      <t>ゴウケイ</t>
    </rPh>
    <phoneticPr fontId="1"/>
  </si>
  <si>
    <t>第２種会員数　△　合計</t>
    <rPh sb="0" eb="1">
      <t>ダイ</t>
    </rPh>
    <rPh sb="2" eb="3">
      <t>シュ</t>
    </rPh>
    <rPh sb="3" eb="6">
      <t>カイインスウ</t>
    </rPh>
    <rPh sb="9" eb="11">
      <t>ゴウケイ</t>
    </rPh>
    <phoneticPr fontId="1"/>
  </si>
  <si>
    <t>　　　　　部会名
　氏　名</t>
    <rPh sb="5" eb="7">
      <t>ブカイ</t>
    </rPh>
    <rPh sb="7" eb="8">
      <t>メイ</t>
    </rPh>
    <rPh sb="11" eb="12">
      <t>シ</t>
    </rPh>
    <rPh sb="13" eb="14">
      <t>メイ</t>
    </rPh>
    <phoneticPr fontId="1"/>
  </si>
  <si>
    <t>Ａ表</t>
    <rPh sb="1" eb="2">
      <t>ヒョウ</t>
    </rPh>
    <phoneticPr fontId="1"/>
  </si>
  <si>
    <t>Ａ　表</t>
    <rPh sb="2" eb="3">
      <t>ヒョウ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</si>
  <si>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</si>
  <si>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</si>
  <si>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課程</t>
    <rPh sb="0" eb="2">
      <t>カテイ</t>
    </rPh>
    <phoneticPr fontId="1"/>
  </si>
  <si>
    <t>Ｂ　表</t>
    <rPh sb="2" eb="3">
      <t>ヒョウ</t>
    </rPh>
    <phoneticPr fontId="1"/>
  </si>
  <si>
    <t>部会名</t>
    <rPh sb="0" eb="2">
      <t>ブカイ</t>
    </rPh>
    <rPh sb="2" eb="3">
      <t>メイ</t>
    </rPh>
    <phoneticPr fontId="1"/>
  </si>
  <si>
    <t>進路指導</t>
    <rPh sb="0" eb="2">
      <t>シンロ</t>
    </rPh>
    <rPh sb="2" eb="4">
      <t>シドウ</t>
    </rPh>
    <phoneticPr fontId="1"/>
  </si>
  <si>
    <t>図書館</t>
    <rPh sb="0" eb="3">
      <t>トショカン</t>
    </rPh>
    <phoneticPr fontId="1"/>
  </si>
  <si>
    <t>生徒指導</t>
    <rPh sb="0" eb="2">
      <t>セイト</t>
    </rPh>
    <rPh sb="2" eb="4">
      <t>シドウ</t>
    </rPh>
    <phoneticPr fontId="1"/>
  </si>
  <si>
    <t>教育相談</t>
    <rPh sb="0" eb="2">
      <t>キョウイク</t>
    </rPh>
    <rPh sb="2" eb="4">
      <t>ソウダン</t>
    </rPh>
    <phoneticPr fontId="1"/>
  </si>
  <si>
    <t>国際教育</t>
    <rPh sb="0" eb="2">
      <t>コクサイ</t>
    </rPh>
    <rPh sb="2" eb="4">
      <t>キョウイク</t>
    </rPh>
    <phoneticPr fontId="1"/>
  </si>
  <si>
    <t>氏　名</t>
    <rPh sb="0" eb="1">
      <t>シ</t>
    </rPh>
    <rPh sb="2" eb="3">
      <t>メイ</t>
    </rPh>
    <phoneticPr fontId="1"/>
  </si>
  <si>
    <t>部　会　名</t>
    <rPh sb="0" eb="1">
      <t>ブ</t>
    </rPh>
    <rPh sb="2" eb="3">
      <t>カイ</t>
    </rPh>
    <rPh sb="4" eb="5">
      <t>メイ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</si>
  <si>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</si>
  <si>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加入 ○印
不加入 ×印</t>
    <rPh sb="0" eb="2">
      <t>カニュウ</t>
    </rPh>
    <rPh sb="4" eb="5">
      <t>シルシ</t>
    </rPh>
    <rPh sb="6" eb="7">
      <t>フ</t>
    </rPh>
    <rPh sb="7" eb="9">
      <t>カニュウ</t>
    </rPh>
    <rPh sb="11" eb="12">
      <t>シルシ</t>
    </rPh>
    <phoneticPr fontId="1"/>
  </si>
  <si>
    <t>Ｃ　表</t>
    <rPh sb="2" eb="3">
      <t>ヒョウ</t>
    </rPh>
    <phoneticPr fontId="1"/>
  </si>
  <si>
    <t>種別</t>
    <rPh sb="0" eb="2">
      <t>シュベツ</t>
    </rPh>
    <phoneticPr fontId="1"/>
  </si>
  <si>
    <t>部会</t>
    <rPh sb="0" eb="2">
      <t>ブカイ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</si>
  <si>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</si>
  <si>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Ｄ　表</t>
    <rPh sb="2" eb="3">
      <t>ヒョウ</t>
    </rPh>
    <phoneticPr fontId="1"/>
  </si>
  <si>
    <t>１　個人会費（第１種登録会員のみ）</t>
    <rPh sb="2" eb="4">
      <t>コジン</t>
    </rPh>
    <rPh sb="4" eb="6">
      <t>カイヒ</t>
    </rPh>
    <rPh sb="7" eb="8">
      <t>ダイ</t>
    </rPh>
    <rPh sb="9" eb="10">
      <t>シュ</t>
    </rPh>
    <rPh sb="10" eb="12">
      <t>トウロク</t>
    </rPh>
    <rPh sb="12" eb="14">
      <t>カイイン</t>
    </rPh>
    <phoneticPr fontId="1"/>
  </si>
  <si>
    <t>名　×　2,300円　＝</t>
    <rPh sb="0" eb="1">
      <t>メイ</t>
    </rPh>
    <rPh sb="9" eb="10">
      <t>エン</t>
    </rPh>
    <phoneticPr fontId="1"/>
  </si>
  <si>
    <t>円</t>
    <rPh sb="0" eb="1">
      <t>エン</t>
    </rPh>
    <phoneticPr fontId="1"/>
  </si>
  <si>
    <t>第１種登録会員数</t>
    <rPh sb="0" eb="1">
      <t>ダイ</t>
    </rPh>
    <rPh sb="2" eb="3">
      <t>シュ</t>
    </rPh>
    <rPh sb="3" eb="5">
      <t>トウロク</t>
    </rPh>
    <rPh sb="5" eb="7">
      <t>カイイン</t>
    </rPh>
    <rPh sb="7" eb="8">
      <t>スウ</t>
    </rPh>
    <phoneticPr fontId="1"/>
  </si>
  <si>
    <t>２　部会費</t>
    <rPh sb="2" eb="3">
      <t>ブ</t>
    </rPh>
    <rPh sb="3" eb="5">
      <t>カイヒ</t>
    </rPh>
    <phoneticPr fontId="1"/>
  </si>
  <si>
    <t>学校名</t>
    <rPh sb="0" eb="3">
      <t>ガッコウメイ</t>
    </rPh>
    <phoneticPr fontId="8"/>
  </si>
  <si>
    <t>001</t>
  </si>
  <si>
    <t>盛岡第一高等学校</t>
  </si>
  <si>
    <t>047</t>
  </si>
  <si>
    <t>大槌高等学校</t>
  </si>
  <si>
    <t>002</t>
  </si>
  <si>
    <t>盛岡第二高等学校</t>
  </si>
  <si>
    <t>048</t>
  </si>
  <si>
    <t>山田高等学校</t>
  </si>
  <si>
    <t>003</t>
  </si>
  <si>
    <t>盛岡第三高等学校</t>
  </si>
  <si>
    <t>049-1</t>
  </si>
  <si>
    <t>宮古高等学校</t>
  </si>
  <si>
    <t>004</t>
  </si>
  <si>
    <t>盛岡第四高等学校</t>
  </si>
  <si>
    <t>049-2</t>
  </si>
  <si>
    <t>宮古高等学校(定時制)</t>
  </si>
  <si>
    <t>005</t>
  </si>
  <si>
    <t>盛岡北高等学校</t>
  </si>
  <si>
    <t>050</t>
  </si>
  <si>
    <t>宮古北高等学校</t>
  </si>
  <si>
    <t>006</t>
  </si>
  <si>
    <t>盛岡南高等学校</t>
  </si>
  <si>
    <t>051</t>
  </si>
  <si>
    <t>007</t>
  </si>
  <si>
    <t>不来方高等学校</t>
  </si>
  <si>
    <t>052</t>
  </si>
  <si>
    <t>008-1</t>
  </si>
  <si>
    <t>053</t>
  </si>
  <si>
    <t>宮古水産高等学校</t>
  </si>
  <si>
    <t>008-2</t>
  </si>
  <si>
    <t>岩泉高等学校</t>
  </si>
  <si>
    <t>久慈高等学校</t>
  </si>
  <si>
    <t>杜陵高等学校(奥州校定時制)</t>
  </si>
  <si>
    <t>久慈高等学校(長内校)</t>
  </si>
  <si>
    <t>杜陵高等学校(奥州校通信制)</t>
  </si>
  <si>
    <t>056</t>
  </si>
  <si>
    <t>久慈東高等学校</t>
  </si>
  <si>
    <t>009</t>
  </si>
  <si>
    <t>盛岡農業高等学校</t>
  </si>
  <si>
    <t>057</t>
  </si>
  <si>
    <t>久慈工業高等学校</t>
  </si>
  <si>
    <t>010-1</t>
  </si>
  <si>
    <t>盛岡工業高等学校</t>
  </si>
  <si>
    <t>058</t>
  </si>
  <si>
    <t>種市高等学校</t>
  </si>
  <si>
    <t>010-2</t>
  </si>
  <si>
    <t>盛岡工業高等学校(定時制)</t>
  </si>
  <si>
    <t>059</t>
  </si>
  <si>
    <t>大野高等学校</t>
  </si>
  <si>
    <t>011</t>
  </si>
  <si>
    <t>盛岡商業高等学校</t>
  </si>
  <si>
    <t>060</t>
  </si>
  <si>
    <t>軽米高等学校</t>
  </si>
  <si>
    <t>012</t>
  </si>
  <si>
    <t>沼宮内高等学校</t>
  </si>
  <si>
    <t>伊保内高等学校</t>
  </si>
  <si>
    <t>013</t>
  </si>
  <si>
    <t>葛巻高等学校</t>
  </si>
  <si>
    <t>福岡高等学校</t>
  </si>
  <si>
    <t>014</t>
  </si>
  <si>
    <t>平舘高等学校</t>
  </si>
  <si>
    <t>福岡高等学校(定時制)</t>
  </si>
  <si>
    <t>015</t>
  </si>
  <si>
    <t>雫石高等学校</t>
  </si>
  <si>
    <t>016</t>
  </si>
  <si>
    <t>紫波総合高等学校</t>
  </si>
  <si>
    <t>063</t>
  </si>
  <si>
    <t>福岡工業高等学校</t>
  </si>
  <si>
    <t>017</t>
  </si>
  <si>
    <t>花巻北高等学校</t>
  </si>
  <si>
    <t>064</t>
  </si>
  <si>
    <t>一戸高等学校</t>
  </si>
  <si>
    <t>018</t>
  </si>
  <si>
    <t>花巻南高等学校</t>
  </si>
  <si>
    <t>盛岡市立高等学校</t>
  </si>
  <si>
    <t>019</t>
  </si>
  <si>
    <t>花巻農業高等学校</t>
  </si>
  <si>
    <t>私01</t>
  </si>
  <si>
    <t>岩手高等学校</t>
  </si>
  <si>
    <t>020</t>
  </si>
  <si>
    <t>花北青雲高等学校</t>
  </si>
  <si>
    <t>私02</t>
  </si>
  <si>
    <t>岩手女子高等学校</t>
  </si>
  <si>
    <t>021</t>
  </si>
  <si>
    <t>大迫高等学校</t>
  </si>
  <si>
    <t>私03</t>
  </si>
  <si>
    <t>盛岡白百合学園高等学校</t>
    <rPh sb="5" eb="7">
      <t>ガクエン</t>
    </rPh>
    <phoneticPr fontId="8"/>
  </si>
  <si>
    <t>022</t>
  </si>
  <si>
    <t>遠野高等学校</t>
  </si>
  <si>
    <t>私04</t>
  </si>
  <si>
    <t>江南義塾盛岡高等学校</t>
  </si>
  <si>
    <t>023</t>
  </si>
  <si>
    <t>遠野緑峰高等学校</t>
  </si>
  <si>
    <t>私05</t>
  </si>
  <si>
    <t>盛岡誠桜高等学校</t>
    <rPh sb="2" eb="4">
      <t>セイオウ</t>
    </rPh>
    <phoneticPr fontId="8"/>
  </si>
  <si>
    <t>024</t>
  </si>
  <si>
    <t>黒沢尻北高等学校</t>
  </si>
  <si>
    <t>私06</t>
  </si>
  <si>
    <t>盛岡大学附属高等学校</t>
  </si>
  <si>
    <t>025</t>
  </si>
  <si>
    <t>北上翔南高等学校</t>
  </si>
  <si>
    <t>私07</t>
  </si>
  <si>
    <t>盛岡スコーレ高等学校</t>
  </si>
  <si>
    <t>026</t>
  </si>
  <si>
    <t>黒沢尻工業高等学校</t>
  </si>
  <si>
    <t>私08</t>
  </si>
  <si>
    <t>盛岡中央高等学校</t>
  </si>
  <si>
    <t>027</t>
  </si>
  <si>
    <t>西和賀高等学校</t>
  </si>
  <si>
    <t>私09</t>
  </si>
  <si>
    <t>花巻東高等学校</t>
  </si>
  <si>
    <t>028</t>
  </si>
  <si>
    <t>水沢高等学校</t>
  </si>
  <si>
    <t>私10</t>
  </si>
  <si>
    <t>専修大学北上高等学校</t>
  </si>
  <si>
    <t>029</t>
  </si>
  <si>
    <t>水沢農業高等学校</t>
  </si>
  <si>
    <t>私11</t>
  </si>
  <si>
    <t>水沢第一高等学校</t>
  </si>
  <si>
    <t>030</t>
  </si>
  <si>
    <t>水沢工業高等学校</t>
  </si>
  <si>
    <t>私12-1</t>
  </si>
  <si>
    <t>一関学院高等学校</t>
  </si>
  <si>
    <t>031</t>
  </si>
  <si>
    <t>水沢商業高等学校</t>
  </si>
  <si>
    <t>私12-2</t>
  </si>
  <si>
    <t>一関学院高等学校(通信制)</t>
  </si>
  <si>
    <t>032</t>
  </si>
  <si>
    <t>前沢高等学校</t>
  </si>
  <si>
    <t>私13</t>
  </si>
  <si>
    <t>一関修紅高等学校</t>
  </si>
  <si>
    <t>033</t>
  </si>
  <si>
    <t>特101</t>
  </si>
  <si>
    <t>盛岡視覚支援学校</t>
  </si>
  <si>
    <t>034</t>
  </si>
  <si>
    <t>岩谷堂高等学校</t>
  </si>
  <si>
    <t>特102</t>
  </si>
  <si>
    <t>盛岡聴覚支援学校</t>
  </si>
  <si>
    <t>035-1</t>
  </si>
  <si>
    <t>一関第一高等学校</t>
  </si>
  <si>
    <t>特103</t>
  </si>
  <si>
    <t>盛岡となん支援学校</t>
  </si>
  <si>
    <t>035-2</t>
  </si>
  <si>
    <t>一関第一高等学校(定時制)</t>
  </si>
  <si>
    <t>特104</t>
  </si>
  <si>
    <t>盛岡青松支援学校</t>
  </si>
  <si>
    <t>036</t>
  </si>
  <si>
    <t>一関第二高等学校</t>
  </si>
  <si>
    <t>特105</t>
  </si>
  <si>
    <t>盛岡峰南高等支援学校</t>
  </si>
  <si>
    <t>037</t>
  </si>
  <si>
    <t>一関工業高等学校</t>
  </si>
  <si>
    <t>特106-1</t>
  </si>
  <si>
    <t>盛岡みたけ支援学校</t>
  </si>
  <si>
    <t>038</t>
  </si>
  <si>
    <t>花泉高等学校</t>
  </si>
  <si>
    <t>特106-2</t>
  </si>
  <si>
    <t>盛岡みたけ支援学校(奥中山校)</t>
  </si>
  <si>
    <t>039</t>
  </si>
  <si>
    <t>大東高等学校</t>
  </si>
  <si>
    <t>特107</t>
  </si>
  <si>
    <t>花巻清風支援学校</t>
  </si>
  <si>
    <t>040</t>
  </si>
  <si>
    <t>千厩高等学校</t>
  </si>
  <si>
    <t>特108</t>
  </si>
  <si>
    <t>前沢明峰支援学校</t>
  </si>
  <si>
    <t>041</t>
  </si>
  <si>
    <t>高田高等学校</t>
  </si>
  <si>
    <t>特109</t>
  </si>
  <si>
    <t>一関清明支援学校</t>
  </si>
  <si>
    <t>042-1</t>
  </si>
  <si>
    <t>大船渡高等学校</t>
  </si>
  <si>
    <t>特110</t>
  </si>
  <si>
    <t>気仙光陵支援学校</t>
  </si>
  <si>
    <t>042-2</t>
  </si>
  <si>
    <t>大船渡高等学校(定時制)</t>
  </si>
  <si>
    <t>特111</t>
  </si>
  <si>
    <t>釜石祥雲支援学校</t>
  </si>
  <si>
    <t>043</t>
  </si>
  <si>
    <t>大船渡東高等学校</t>
  </si>
  <si>
    <t>特112</t>
  </si>
  <si>
    <t>宮古恵風支援学校</t>
  </si>
  <si>
    <t>044</t>
  </si>
  <si>
    <t>住田高等学校</t>
  </si>
  <si>
    <t>特113</t>
  </si>
  <si>
    <t>久慈拓陽支援学校</t>
  </si>
  <si>
    <t>045-1</t>
  </si>
  <si>
    <t>釜石高等学校</t>
  </si>
  <si>
    <t>特114</t>
  </si>
  <si>
    <t>三愛学舎</t>
  </si>
  <si>
    <t>045-2</t>
  </si>
  <si>
    <t>釜石高等学校(定時制)</t>
  </si>
  <si>
    <t>特115</t>
  </si>
  <si>
    <t>岩手大学教育学部附属特別支援学校</t>
  </si>
  <si>
    <t>046</t>
  </si>
  <si>
    <t>釜石商工高等学校</t>
  </si>
  <si>
    <t>杜陵高等学校(定時制)</t>
    <rPh sb="7" eb="9">
      <t>テイジ</t>
    </rPh>
    <phoneticPr fontId="1"/>
  </si>
  <si>
    <t>杜陵高等学校(通信制)</t>
    <phoneticPr fontId="1"/>
  </si>
  <si>
    <t>金ケ崎高等学校</t>
    <rPh sb="0" eb="3">
      <t>カネガサキ</t>
    </rPh>
    <phoneticPr fontId="1"/>
  </si>
  <si>
    <t>３　学校規模別負担金</t>
    <rPh sb="2" eb="4">
      <t>ガッコウ</t>
    </rPh>
    <rPh sb="4" eb="6">
      <t>キボ</t>
    </rPh>
    <rPh sb="6" eb="7">
      <t>ベツ</t>
    </rPh>
    <rPh sb="7" eb="10">
      <t>フタンキン</t>
    </rPh>
    <phoneticPr fontId="1"/>
  </si>
  <si>
    <t>学校規模</t>
    <rPh sb="0" eb="2">
      <t>ガッコウ</t>
    </rPh>
    <rPh sb="2" eb="4">
      <t>キボ</t>
    </rPh>
    <phoneticPr fontId="1"/>
  </si>
  <si>
    <t>部会費計</t>
    <rPh sb="0" eb="1">
      <t>ブ</t>
    </rPh>
    <rPh sb="1" eb="3">
      <t>カイヒ</t>
    </rPh>
    <rPh sb="3" eb="4">
      <t>ケイ</t>
    </rPh>
    <phoneticPr fontId="1"/>
  </si>
  <si>
    <t>円…①</t>
    <rPh sb="0" eb="1">
      <t>エン</t>
    </rPh>
    <phoneticPr fontId="1"/>
  </si>
  <si>
    <t>円…②</t>
    <rPh sb="0" eb="1">
      <t>エン</t>
    </rPh>
    <phoneticPr fontId="1"/>
  </si>
  <si>
    <t>円…③</t>
    <rPh sb="0" eb="1">
      <t>エン</t>
    </rPh>
    <phoneticPr fontId="1"/>
  </si>
  <si>
    <t>Ｃ表</t>
    <rPh sb="1" eb="2">
      <t>ヒョウ</t>
    </rPh>
    <phoneticPr fontId="1"/>
  </si>
  <si>
    <t>登録数
合計</t>
    <rPh sb="0" eb="3">
      <t>トウロクスウ</t>
    </rPh>
    <rPh sb="4" eb="6">
      <t>ゴウケイ</t>
    </rPh>
    <phoneticPr fontId="1"/>
  </si>
  <si>
    <t>加入 ○印</t>
    <rPh sb="0" eb="2">
      <t>カニュウ</t>
    </rPh>
    <rPh sb="4" eb="5">
      <t>シルシ</t>
    </rPh>
    <phoneticPr fontId="1"/>
  </si>
  <si>
    <t>納入会費合計（①＋②＋③）</t>
    <rPh sb="0" eb="2">
      <t>ノウニュウ</t>
    </rPh>
    <rPh sb="2" eb="4">
      <t>カイヒ</t>
    </rPh>
    <rPh sb="4" eb="6">
      <t>ゴウケイ</t>
    </rPh>
    <phoneticPr fontId="1"/>
  </si>
  <si>
    <t>　全日制6,800円　定・通・特支1,500円</t>
    <rPh sb="1" eb="4">
      <t>ゼンニチセイ</t>
    </rPh>
    <rPh sb="9" eb="10">
      <t>エン</t>
    </rPh>
    <rPh sb="11" eb="12">
      <t>サダム</t>
    </rPh>
    <rPh sb="13" eb="14">
      <t>トオル</t>
    </rPh>
    <rPh sb="15" eb="16">
      <t>トク</t>
    </rPh>
    <rPh sb="16" eb="17">
      <t>シ</t>
    </rPh>
    <rPh sb="22" eb="23">
      <t>エン</t>
    </rPh>
    <phoneticPr fontId="1"/>
  </si>
  <si>
    <t>　全日制3,800円　定・通・特支1,500円</t>
    <rPh sb="1" eb="4">
      <t>ゼンニチセイ</t>
    </rPh>
    <rPh sb="9" eb="10">
      <t>エン</t>
    </rPh>
    <rPh sb="11" eb="12">
      <t>サダム</t>
    </rPh>
    <rPh sb="13" eb="14">
      <t>トオル</t>
    </rPh>
    <rPh sb="15" eb="16">
      <t>トク</t>
    </rPh>
    <rPh sb="16" eb="17">
      <t>シ</t>
    </rPh>
    <rPh sb="22" eb="23">
      <t>エン</t>
    </rPh>
    <phoneticPr fontId="1"/>
  </si>
  <si>
    <t>　全日制4,300円　定・通・特支1,500円</t>
    <rPh sb="1" eb="4">
      <t>ゼンニチセイ</t>
    </rPh>
    <rPh sb="9" eb="10">
      <t>エン</t>
    </rPh>
    <rPh sb="11" eb="12">
      <t>サダム</t>
    </rPh>
    <rPh sb="13" eb="14">
      <t>トオル</t>
    </rPh>
    <rPh sb="15" eb="16">
      <t>トク</t>
    </rPh>
    <rPh sb="16" eb="17">
      <t>シ</t>
    </rPh>
    <rPh sb="22" eb="23">
      <t>エン</t>
    </rPh>
    <phoneticPr fontId="1"/>
  </si>
  <si>
    <t>　Ａ　21学級以上  10,000円</t>
    <rPh sb="5" eb="7">
      <t>ガッキュウ</t>
    </rPh>
    <rPh sb="7" eb="9">
      <t>イジョウ</t>
    </rPh>
    <rPh sb="17" eb="18">
      <t>エン</t>
    </rPh>
    <phoneticPr fontId="1"/>
  </si>
  <si>
    <t>　Ｂ　20～15学級　7,000円</t>
    <rPh sb="8" eb="10">
      <t>ガッキュウ</t>
    </rPh>
    <rPh sb="16" eb="17">
      <t>エン</t>
    </rPh>
    <phoneticPr fontId="1"/>
  </si>
  <si>
    <t>　Ｃ　14～6学級　4,000円</t>
    <rPh sb="7" eb="9">
      <t>ガッキュウ</t>
    </rPh>
    <rPh sb="15" eb="16">
      <t>エン</t>
    </rPh>
    <phoneticPr fontId="1"/>
  </si>
  <si>
    <t>　Ｄ　5学級以下、特別支援学校　免除</t>
    <rPh sb="4" eb="6">
      <t>ガッキュウ</t>
    </rPh>
    <rPh sb="6" eb="8">
      <t>イカ</t>
    </rPh>
    <rPh sb="9" eb="11">
      <t>トクベツ</t>
    </rPh>
    <rPh sb="11" eb="13">
      <t>シエン</t>
    </rPh>
    <rPh sb="13" eb="15">
      <t>ガッコウ</t>
    </rPh>
    <rPh sb="16" eb="18">
      <t>メンジョ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</si>
  <si>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</si>
  <si>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</si>
  <si>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通信制</t>
    <rPh sb="0" eb="2">
      <t>ツウシン</t>
    </rPh>
    <rPh sb="2" eb="3">
      <t>セイ</t>
    </rPh>
    <phoneticPr fontId="1"/>
  </si>
  <si>
    <t>課程</t>
    <rPh sb="0" eb="2">
      <t>カテイ</t>
    </rPh>
    <phoneticPr fontId="1"/>
  </si>
  <si>
    <t>学校番号</t>
    <rPh sb="0" eb="2">
      <t>ガッコウ</t>
    </rPh>
    <rPh sb="2" eb="4">
      <t>バンゴウ</t>
    </rPh>
    <phoneticPr fontId="8"/>
  </si>
  <si>
    <t>－</t>
    <phoneticPr fontId="1"/>
  </si>
  <si>
    <t>学校番号一覧</t>
    <rPh sb="0" eb="2">
      <t>ガッコウ</t>
    </rPh>
    <rPh sb="2" eb="4">
      <t>バンゴウ</t>
    </rPh>
    <rPh sb="4" eb="6">
      <t>イチラン</t>
    </rPh>
    <phoneticPr fontId="1"/>
  </si>
  <si>
    <t>：入力が必要なセル</t>
    <rPh sb="1" eb="3">
      <t>ニュウリョク</t>
    </rPh>
    <rPh sb="4" eb="6">
      <t>ヒツヨウ</t>
    </rPh>
    <phoneticPr fontId="1"/>
  </si>
  <si>
    <t>：入力が不要なセル（自動で入力されます）</t>
    <rPh sb="1" eb="3">
      <t>ニュウリョク</t>
    </rPh>
    <rPh sb="4" eb="6">
      <t>フヨウ</t>
    </rPh>
    <rPh sb="10" eb="12">
      <t>ジドウ</t>
    </rPh>
    <rPh sb="13" eb="15">
      <t>ニュウリョク</t>
    </rPh>
    <phoneticPr fontId="1"/>
  </si>
  <si>
    <t>学級数</t>
    <rPh sb="0" eb="2">
      <t>ガッキュウ</t>
    </rPh>
    <rPh sb="2" eb="3">
      <t>スウ</t>
    </rPh>
    <phoneticPr fontId="1"/>
  </si>
  <si>
    <t>※ファイルは「学校番号＋学校名」で保存してください。</t>
    <rPh sb="7" eb="9">
      <t>ガッコウ</t>
    </rPh>
    <rPh sb="9" eb="11">
      <t>バンゴウ</t>
    </rPh>
    <rPh sb="12" eb="14">
      <t>ガッコウ</t>
    </rPh>
    <rPh sb="14" eb="15">
      <t>メイ</t>
    </rPh>
    <rPh sb="17" eb="19">
      <t>ホゾン</t>
    </rPh>
    <phoneticPr fontId="1"/>
  </si>
  <si>
    <t>　《例》　盛岡第二高等学校　→　「002盛岡第二」</t>
    <rPh sb="2" eb="3">
      <t>レイ</t>
    </rPh>
    <rPh sb="5" eb="7">
      <t>モリオカ</t>
    </rPh>
    <rPh sb="7" eb="9">
      <t>ダイニ</t>
    </rPh>
    <rPh sb="9" eb="11">
      <t>コウトウ</t>
    </rPh>
    <rPh sb="11" eb="13">
      <t>ガッコウ</t>
    </rPh>
    <rPh sb="20" eb="22">
      <t>モリオカ</t>
    </rPh>
    <rPh sb="22" eb="24">
      <t>ダイニ</t>
    </rPh>
    <phoneticPr fontId="1"/>
  </si>
  <si>
    <t>第１種会員数 Ａ・Ｃ表 一致</t>
    <rPh sb="0" eb="1">
      <t>ダイ</t>
    </rPh>
    <rPh sb="2" eb="3">
      <t>シュ</t>
    </rPh>
    <rPh sb="3" eb="6">
      <t>カイインスウ</t>
    </rPh>
    <rPh sb="10" eb="11">
      <t>ヒョウ</t>
    </rPh>
    <rPh sb="12" eb="14">
      <t>イッチ</t>
    </rPh>
    <phoneticPr fontId="1"/>
  </si>
  <si>
    <t>第２種会員数 Ａ・Ｃ表 一致</t>
    <rPh sb="0" eb="1">
      <t>ダイ</t>
    </rPh>
    <rPh sb="2" eb="3">
      <t>シュ</t>
    </rPh>
    <rPh sb="3" eb="6">
      <t>カイインスウ</t>
    </rPh>
    <rPh sb="10" eb="11">
      <t>ヒョウ</t>
    </rPh>
    <rPh sb="12" eb="14">
      <t>イッチ</t>
    </rPh>
    <phoneticPr fontId="1"/>
  </si>
  <si>
    <t>↑Ａ表・Ｃ表の入力後に確認</t>
    <rPh sb="2" eb="3">
      <t>ヒョウ</t>
    </rPh>
    <rPh sb="5" eb="6">
      <t>ヒョウ</t>
    </rPh>
    <rPh sb="7" eb="10">
      <t>ニュウリョクゴ</t>
    </rPh>
    <rPh sb="11" eb="13">
      <t>カクニン</t>
    </rPh>
    <phoneticPr fontId="1"/>
  </si>
  <si>
    <t>（数字が一致していない場合は「×」と表示されます）</t>
    <rPh sb="1" eb="3">
      <t>スウジ</t>
    </rPh>
    <rPh sb="4" eb="6">
      <t>イッチ</t>
    </rPh>
    <rPh sb="11" eb="13">
      <t>バアイ</t>
    </rPh>
    <rPh sb="18" eb="20">
      <t>ヒョウジ</t>
    </rPh>
    <phoneticPr fontId="1"/>
  </si>
  <si>
    <r>
      <t>←学校番号を選択</t>
    </r>
    <r>
      <rPr>
        <b/>
        <sz val="9"/>
        <color rgb="FFFF0000"/>
        <rFont val="ＭＳ Ｐゴシック"/>
        <family val="3"/>
        <charset val="128"/>
      </rPr>
      <t>（学校番号一覧はこのシートの右下にあります）</t>
    </r>
    <rPh sb="1" eb="3">
      <t>ガッコウ</t>
    </rPh>
    <rPh sb="3" eb="5">
      <t>バンゴウ</t>
    </rPh>
    <rPh sb="6" eb="8">
      <t>センタク</t>
    </rPh>
    <rPh sb="9" eb="11">
      <t>ガッコウ</t>
    </rPh>
    <rPh sb="11" eb="13">
      <t>バンゴウ</t>
    </rPh>
    <rPh sb="13" eb="15">
      <t>イチラン</t>
    </rPh>
    <rPh sb="22" eb="24">
      <t>ミギシタ</t>
    </rPh>
    <phoneticPr fontId="1"/>
  </si>
  <si>
    <r>
      <t>←学級数を入力</t>
    </r>
    <r>
      <rPr>
        <b/>
        <sz val="9"/>
        <color rgb="FFFF0000"/>
        <rFont val="ＭＳ Ｐゴシック"/>
        <family val="3"/>
        <charset val="128"/>
      </rPr>
      <t>（特別支援学校は「0」と入力してください）</t>
    </r>
    <rPh sb="1" eb="3">
      <t>ガッキュウ</t>
    </rPh>
    <rPh sb="3" eb="4">
      <t>スウ</t>
    </rPh>
    <rPh sb="5" eb="7">
      <t>ニュウリョク</t>
    </rPh>
    <rPh sb="8" eb="10">
      <t>トクベツ</t>
    </rPh>
    <rPh sb="10" eb="12">
      <t>シエン</t>
    </rPh>
    <rPh sb="12" eb="14">
      <t>ガッコウ</t>
    </rPh>
    <rPh sb="19" eb="21">
      <t>ニュウリョク</t>
    </rPh>
    <phoneticPr fontId="1"/>
  </si>
  <si>
    <t>学校規模</t>
    <rPh sb="0" eb="2">
      <t>ガッコウ</t>
    </rPh>
    <rPh sb="2" eb="4">
      <t>キボ</t>
    </rPh>
    <phoneticPr fontId="1"/>
  </si>
  <si>
    <t>共　通</t>
    <rPh sb="0" eb="1">
      <t>トモ</t>
    </rPh>
    <rPh sb="2" eb="3">
      <t>ツウ</t>
    </rPh>
    <phoneticPr fontId="1"/>
  </si>
  <si>
    <t>No.</t>
    <phoneticPr fontId="1"/>
  </si>
  <si>
    <t>　《例》　×　教　諭　→　○　教諭</t>
    <rPh sb="2" eb="3">
      <t>レイ</t>
    </rPh>
    <rPh sb="7" eb="8">
      <t>キョウ</t>
    </rPh>
    <rPh sb="9" eb="10">
      <t>サトシ</t>
    </rPh>
    <rPh sb="15" eb="17">
      <t>キョウユ</t>
    </rPh>
    <phoneticPr fontId="1"/>
  </si>
  <si>
    <t>※職名は、空白を入れずに入力してください。</t>
    <rPh sb="1" eb="3">
      <t>ショクメイ</t>
    </rPh>
    <rPh sb="5" eb="7">
      <t>クウハク</t>
    </rPh>
    <rPh sb="8" eb="9">
      <t>イ</t>
    </rPh>
    <rPh sb="12" eb="14">
      <t>ニュウリョク</t>
    </rPh>
    <phoneticPr fontId="1"/>
  </si>
  <si>
    <t>※氏名は、姓と名の間に空白（全角１字分）を入れてください。</t>
    <rPh sb="1" eb="3">
      <t>シメイ</t>
    </rPh>
    <rPh sb="5" eb="6">
      <t>セイ</t>
    </rPh>
    <rPh sb="7" eb="8">
      <t>メイ</t>
    </rPh>
    <rPh sb="9" eb="10">
      <t>アイダ</t>
    </rPh>
    <rPh sb="11" eb="13">
      <t>クウハク</t>
    </rPh>
    <rPh sb="14" eb="16">
      <t>ゼンカク</t>
    </rPh>
    <rPh sb="17" eb="18">
      <t>ジ</t>
    </rPh>
    <rPh sb="18" eb="19">
      <t>ブン</t>
    </rPh>
    <rPh sb="21" eb="22">
      <t>イ</t>
    </rPh>
    <phoneticPr fontId="1"/>
  </si>
  <si>
    <t>※不加入の場合は、×印を忘れずに入力してください。</t>
    <rPh sb="1" eb="2">
      <t>フ</t>
    </rPh>
    <rPh sb="2" eb="4">
      <t>カニュウ</t>
    </rPh>
    <rPh sb="5" eb="7">
      <t>バアイ</t>
    </rPh>
    <rPh sb="10" eb="11">
      <t>シルシ</t>
    </rPh>
    <rPh sb="12" eb="13">
      <t>ワス</t>
    </rPh>
    <rPh sb="16" eb="18">
      <t>ニュウリョク</t>
    </rPh>
    <phoneticPr fontId="1"/>
  </si>
  <si>
    <t>　《例》　×　岩手太郎　　　　　→　○　岩手　太郎</t>
    <rPh sb="2" eb="3">
      <t>レイ</t>
    </rPh>
    <rPh sb="7" eb="9">
      <t>イワテ</t>
    </rPh>
    <rPh sb="9" eb="11">
      <t>タロウ</t>
    </rPh>
    <rPh sb="20" eb="22">
      <t>イワテ</t>
    </rPh>
    <rPh sb="23" eb="24">
      <t>フトシ</t>
    </rPh>
    <rPh sb="24" eb="25">
      <t>ロウ</t>
    </rPh>
    <phoneticPr fontId="1"/>
  </si>
  <si>
    <t>　　　　　×　岩　手　太　郎</t>
    <rPh sb="7" eb="8">
      <t>イワ</t>
    </rPh>
    <rPh sb="9" eb="10">
      <t>テ</t>
    </rPh>
    <rPh sb="11" eb="12">
      <t>フトシ</t>
    </rPh>
    <rPh sb="13" eb="14">
      <t>ロウ</t>
    </rPh>
    <phoneticPr fontId="1"/>
  </si>
  <si>
    <t>049-3</t>
    <phoneticPr fontId="1"/>
  </si>
  <si>
    <t>宮古高等学校(通信制)</t>
    <rPh sb="0" eb="2">
      <t>ミヤコ</t>
    </rPh>
    <rPh sb="7" eb="10">
      <t>ツウシンセイ</t>
    </rPh>
    <phoneticPr fontId="1"/>
  </si>
  <si>
    <t>008-3</t>
    <phoneticPr fontId="1"/>
  </si>
  <si>
    <t>008-4</t>
    <phoneticPr fontId="1"/>
  </si>
  <si>
    <t>盛岡ひがし支援学校</t>
    <rPh sb="0" eb="2">
      <t>モリオカ</t>
    </rPh>
    <rPh sb="5" eb="7">
      <t>シエン</t>
    </rPh>
    <rPh sb="7" eb="9">
      <t>ガッコウ</t>
    </rPh>
    <phoneticPr fontId="1"/>
  </si>
  <si>
    <t>特116</t>
  </si>
  <si>
    <t>高教研登録ファイル（令和２年度）</t>
    <rPh sb="0" eb="1">
      <t>タカ</t>
    </rPh>
    <rPh sb="1" eb="3">
      <t>キョウケン</t>
    </rPh>
    <rPh sb="3" eb="5">
      <t>トウロク</t>
    </rPh>
    <rPh sb="10" eb="12">
      <t>レイワ</t>
    </rPh>
    <rPh sb="13" eb="15">
      <t>ネンド</t>
    </rPh>
    <phoneticPr fontId="1"/>
  </si>
  <si>
    <t>宮古商工高等学校</t>
    <rPh sb="2" eb="4">
      <t>ショウコウ</t>
    </rPh>
    <phoneticPr fontId="1"/>
  </si>
  <si>
    <t>054-1</t>
    <phoneticPr fontId="8"/>
  </si>
  <si>
    <t>054-2</t>
    <phoneticPr fontId="1"/>
  </si>
  <si>
    <t>055</t>
  </si>
  <si>
    <t>061-1</t>
    <phoneticPr fontId="1"/>
  </si>
  <si>
    <t>061-2</t>
    <phoneticPr fontId="1"/>
  </si>
  <si>
    <t>062</t>
  </si>
  <si>
    <t>情報</t>
    <rPh sb="0" eb="2">
      <t>ジョウホウ</t>
    </rPh>
    <phoneticPr fontId="1"/>
  </si>
  <si>
    <t>情報</t>
    <rPh sb="0" eb="2">
      <t>ジョウホウ</t>
    </rPh>
    <phoneticPr fontId="1"/>
  </si>
  <si>
    <r>
      <rPr>
        <b/>
        <sz val="9"/>
        <color theme="1"/>
        <rFont val="ＭＳ ゴシック"/>
        <family val="3"/>
        <charset val="128"/>
      </rPr>
      <t>　岩手県高等学校教育研究会　</t>
    </r>
    <r>
      <rPr>
        <b/>
        <sz val="12"/>
        <color theme="1"/>
        <rFont val="ＭＳ ゴシック"/>
        <family val="3"/>
        <charset val="128"/>
      </rPr>
      <t>令和２年度　所属部会一覧表（学校名簿）</t>
    </r>
    <rPh sb="1" eb="4">
      <t>イワテケン</t>
    </rPh>
    <rPh sb="4" eb="6">
      <t>コウトウ</t>
    </rPh>
    <rPh sb="6" eb="8">
      <t>ガッコウ</t>
    </rPh>
    <rPh sb="8" eb="10">
      <t>キョウイク</t>
    </rPh>
    <rPh sb="10" eb="13">
      <t>ケンキュウカイ</t>
    </rPh>
    <rPh sb="14" eb="16">
      <t>レイワ</t>
    </rPh>
    <rPh sb="17" eb="19">
      <t>ネンド</t>
    </rPh>
    <rPh sb="20" eb="22">
      <t>ショゾク</t>
    </rPh>
    <rPh sb="22" eb="24">
      <t>ブカイ</t>
    </rPh>
    <rPh sb="24" eb="26">
      <t>イチラン</t>
    </rPh>
    <rPh sb="26" eb="27">
      <t>ヒョウ</t>
    </rPh>
    <rPh sb="28" eb="30">
      <t>ガッコウ</t>
    </rPh>
    <rPh sb="30" eb="32">
      <t>メイボ</t>
    </rPh>
    <phoneticPr fontId="1"/>
  </si>
  <si>
    <r>
      <rPr>
        <b/>
        <sz val="9"/>
        <color theme="1"/>
        <rFont val="ＭＳ ゴシック"/>
        <family val="3"/>
        <charset val="128"/>
      </rPr>
      <t>　岩手県高等学校教育研究会　</t>
    </r>
    <r>
      <rPr>
        <b/>
        <sz val="12"/>
        <color theme="1"/>
        <rFont val="ＭＳ ゴシック"/>
        <family val="3"/>
        <charset val="128"/>
      </rPr>
      <t>令和２年度　学校単位加入部会加入届</t>
    </r>
    <rPh sb="1" eb="4">
      <t>イワテケン</t>
    </rPh>
    <rPh sb="4" eb="6">
      <t>コウトウ</t>
    </rPh>
    <rPh sb="6" eb="8">
      <t>ガッコウ</t>
    </rPh>
    <rPh sb="8" eb="10">
      <t>キョウイク</t>
    </rPh>
    <rPh sb="10" eb="13">
      <t>ケンキュウカイ</t>
    </rPh>
    <rPh sb="14" eb="16">
      <t>レイワ</t>
    </rPh>
    <rPh sb="17" eb="19">
      <t>ネンド</t>
    </rPh>
    <rPh sb="20" eb="22">
      <t>ガッコウ</t>
    </rPh>
    <rPh sb="22" eb="24">
      <t>タンイ</t>
    </rPh>
    <rPh sb="24" eb="26">
      <t>カニュウ</t>
    </rPh>
    <rPh sb="26" eb="28">
      <t>ブカイ</t>
    </rPh>
    <rPh sb="28" eb="30">
      <t>カニュウ</t>
    </rPh>
    <rPh sb="30" eb="31">
      <t>トドケ</t>
    </rPh>
    <phoneticPr fontId="1"/>
  </si>
  <si>
    <r>
      <rPr>
        <b/>
        <sz val="9"/>
        <color theme="1"/>
        <rFont val="ＭＳ ゴシック"/>
        <family val="3"/>
        <charset val="128"/>
      </rPr>
      <t>　岩手県高等学校教育研究会　</t>
    </r>
    <r>
      <rPr>
        <b/>
        <sz val="12"/>
        <color theme="1"/>
        <rFont val="ＭＳ ゴシック"/>
        <family val="3"/>
        <charset val="128"/>
      </rPr>
      <t>令和２年度　部会別名簿</t>
    </r>
    <rPh sb="1" eb="4">
      <t>イワテケン</t>
    </rPh>
    <rPh sb="4" eb="6">
      <t>コウトウ</t>
    </rPh>
    <rPh sb="6" eb="8">
      <t>ガッコウ</t>
    </rPh>
    <rPh sb="8" eb="10">
      <t>キョウイク</t>
    </rPh>
    <rPh sb="10" eb="13">
      <t>ケンキュウカイ</t>
    </rPh>
    <rPh sb="14" eb="16">
      <t>レイワ</t>
    </rPh>
    <rPh sb="17" eb="19">
      <t>ネンド</t>
    </rPh>
    <rPh sb="20" eb="22">
      <t>ブカイ</t>
    </rPh>
    <rPh sb="22" eb="23">
      <t>ベツ</t>
    </rPh>
    <rPh sb="23" eb="25">
      <t>メイボ</t>
    </rPh>
    <phoneticPr fontId="1"/>
  </si>
  <si>
    <r>
      <rPr>
        <b/>
        <sz val="9"/>
        <color theme="1"/>
        <rFont val="ＭＳ ゴシック"/>
        <family val="3"/>
        <charset val="128"/>
      </rPr>
      <t>　岩手県高等学校教育研究会　</t>
    </r>
    <r>
      <rPr>
        <b/>
        <sz val="12"/>
        <color theme="1"/>
        <rFont val="ＭＳ ゴシック"/>
        <family val="3"/>
        <charset val="128"/>
      </rPr>
      <t>令和２年度　会費納入内訳表</t>
    </r>
    <rPh sb="1" eb="4">
      <t>イワテケン</t>
    </rPh>
    <rPh sb="4" eb="6">
      <t>コウトウ</t>
    </rPh>
    <rPh sb="6" eb="8">
      <t>ガッコウ</t>
    </rPh>
    <rPh sb="8" eb="10">
      <t>キョウイク</t>
    </rPh>
    <rPh sb="10" eb="13">
      <t>ケンキュウカイ</t>
    </rPh>
    <rPh sb="14" eb="16">
      <t>レイワ</t>
    </rPh>
    <rPh sb="17" eb="19">
      <t>ネンド</t>
    </rPh>
    <rPh sb="20" eb="22">
      <t>カイヒ</t>
    </rPh>
    <rPh sb="22" eb="24">
      <t>ノウニュウ</t>
    </rPh>
    <rPh sb="24" eb="26">
      <t>ウチワケ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</si>
</sst>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.5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shrinkToFit="1"/>
    </xf>
    <xf numFmtId="0" fontId="9" fillId="0" borderId="1" xfId="1" quotePrefix="1" applyFont="1" applyBorder="1" applyAlignment="1">
      <alignment horizontal="left" vertical="center" shrinkToFi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9" fillId="0" borderId="1" xfId="1" quotePrefix="1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0" fillId="2" borderId="0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distributed" vertical="center" indent="1"/>
    </xf>
    <xf numFmtId="0" fontId="2" fillId="4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6" borderId="1" xfId="1" applyFont="1" applyFill="1" applyBorder="1" applyAlignment="1">
      <alignment horizontal="center" vertical="center" shrinkToFit="1"/>
    </xf>
    <xf numFmtId="0" fontId="9" fillId="5" borderId="1" xfId="1" applyFont="1" applyFill="1" applyBorder="1" applyAlignment="1">
      <alignment horizontal="center" vertical="center" shrinkToFit="1"/>
    </xf>
    <xf numFmtId="0" fontId="14" fillId="2" borderId="0" xfId="0" applyFont="1" applyFill="1">
      <alignment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 applyProtection="1">
      <alignment horizontal="center" vertical="center"/>
      <protection locked="0"/>
    </xf>
    <xf numFmtId="38" fontId="2" fillId="4" borderId="6" xfId="2" applyFont="1" applyFill="1" applyBorder="1" applyAlignment="1">
      <alignment horizontal="right" vertical="center" indent="1"/>
    </xf>
    <xf numFmtId="38" fontId="2" fillId="4" borderId="5" xfId="2" applyFont="1" applyFill="1" applyBorder="1" applyAlignment="1">
      <alignment horizontal="right" vertical="center" indent="1"/>
    </xf>
    <xf numFmtId="38" fontId="2" fillId="4" borderId="23" xfId="2" applyFont="1" applyFill="1" applyBorder="1" applyAlignment="1">
      <alignment horizontal="right" vertical="center" indent="1"/>
    </xf>
    <xf numFmtId="0" fontId="17" fillId="2" borderId="0" xfId="0" applyFont="1" applyFill="1">
      <alignment vertical="center"/>
    </xf>
    <xf numFmtId="0" fontId="9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 shrinkToFi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zoomScaleNormal="100" workbookViewId="0">
      <selection activeCell="D4" sqref="D4"/>
    </sheetView>
  </sheetViews>
  <sheetFormatPr defaultRowHeight="13.5"/>
  <cols>
    <col min="1" max="1" width="4.75" style="1" bestFit="1" customWidth="1"/>
    <col min="2" max="2" width="2" style="1" customWidth="1"/>
    <col min="3" max="3" width="8.75" style="1" customWidth="1"/>
    <col min="4" max="4" width="16.25" style="1" customWidth="1"/>
    <col min="5" max="21" width="3" style="5" customWidth="1"/>
    <col min="22" max="24" width="9" style="1"/>
    <col min="25" max="25" width="36.125" style="1" bestFit="1" customWidth="1"/>
    <col min="26" max="26" width="9" style="53"/>
    <col min="27" max="16384" width="9" style="1"/>
  </cols>
  <sheetData>
    <row r="1" spans="1:26" ht="15" thickBot="1">
      <c r="A1" s="52" t="s">
        <v>299</v>
      </c>
      <c r="G1" s="93" t="s">
        <v>285</v>
      </c>
      <c r="H1" s="94"/>
      <c r="I1" s="95"/>
      <c r="X1" s="57" t="s">
        <v>276</v>
      </c>
    </row>
    <row r="2" spans="1:26">
      <c r="X2" s="57" t="s">
        <v>277</v>
      </c>
    </row>
    <row r="4" spans="1:26">
      <c r="C4" s="8" t="s">
        <v>25</v>
      </c>
      <c r="D4" s="73"/>
      <c r="F4" s="66" t="s">
        <v>282</v>
      </c>
      <c r="X4" s="11"/>
      <c r="Y4" s="1" t="s">
        <v>273</v>
      </c>
    </row>
    <row r="5" spans="1:26">
      <c r="C5" s="8" t="s">
        <v>26</v>
      </c>
      <c r="D5" s="88" t="str">
        <f>IF(D4="","",VLOOKUP(D4,X13:Z119,2))</f>
        <v/>
      </c>
      <c r="E5" s="88"/>
      <c r="F5" s="88"/>
      <c r="G5" s="88"/>
      <c r="H5" s="88"/>
      <c r="I5" s="88"/>
    </row>
    <row r="6" spans="1:26">
      <c r="C6" s="8" t="s">
        <v>27</v>
      </c>
      <c r="D6" s="9" t="str">
        <f>IF(D4="","",VLOOKUP(D4,X13:Z118,3))</f>
        <v/>
      </c>
      <c r="X6" s="9"/>
      <c r="Y6" s="1" t="s">
        <v>274</v>
      </c>
    </row>
    <row r="7" spans="1:26">
      <c r="C7" s="8" t="s">
        <v>275</v>
      </c>
      <c r="D7" s="76"/>
      <c r="F7" s="66" t="s">
        <v>283</v>
      </c>
      <c r="X7" s="10"/>
    </row>
    <row r="8" spans="1:26">
      <c r="C8" s="8" t="s">
        <v>284</v>
      </c>
      <c r="D8" s="9" t="str">
        <f>IF(D7="","",IF(D7&gt;=21,"Ａ",IF(D7&gt;=15,"Ｂ",IF(D7&gt;=6,"Ｃ","Ｄ"))))</f>
        <v/>
      </c>
      <c r="X8" s="10"/>
    </row>
    <row r="10" spans="1:26">
      <c r="C10" s="100" t="s">
        <v>29</v>
      </c>
      <c r="D10" s="101"/>
      <c r="E10" s="28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K10" s="26">
        <v>7</v>
      </c>
      <c r="L10" s="26">
        <v>8</v>
      </c>
      <c r="M10" s="26">
        <v>9</v>
      </c>
      <c r="N10" s="26">
        <v>10</v>
      </c>
      <c r="O10" s="26">
        <v>11</v>
      </c>
      <c r="P10" s="26">
        <v>12</v>
      </c>
      <c r="Q10" s="26">
        <v>13</v>
      </c>
      <c r="R10" s="26">
        <v>14</v>
      </c>
      <c r="S10" s="26">
        <v>17</v>
      </c>
      <c r="T10" s="26">
        <v>19</v>
      </c>
      <c r="U10" s="29">
        <v>20</v>
      </c>
      <c r="V10" s="98" t="s">
        <v>256</v>
      </c>
    </row>
    <row r="11" spans="1:26" ht="53.25" thickBot="1">
      <c r="C11" s="102"/>
      <c r="D11" s="103"/>
      <c r="E11" s="30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7</v>
      </c>
      <c r="K11" s="27" t="s">
        <v>8</v>
      </c>
      <c r="L11" s="27" t="s">
        <v>9</v>
      </c>
      <c r="M11" s="27" t="s">
        <v>10</v>
      </c>
      <c r="N11" s="27" t="s">
        <v>11</v>
      </c>
      <c r="O11" s="27" t="s">
        <v>12</v>
      </c>
      <c r="P11" s="27" t="s">
        <v>13</v>
      </c>
      <c r="Q11" s="27" t="s">
        <v>14</v>
      </c>
      <c r="R11" s="27" t="s">
        <v>15</v>
      </c>
      <c r="S11" s="27" t="s">
        <v>307</v>
      </c>
      <c r="T11" s="27" t="s">
        <v>16</v>
      </c>
      <c r="U11" s="31" t="s">
        <v>17</v>
      </c>
      <c r="V11" s="99"/>
      <c r="X11" s="52" t="s">
        <v>272</v>
      </c>
    </row>
    <row r="12" spans="1:26" ht="14.25" thickBot="1">
      <c r="A12" s="22" t="s">
        <v>23</v>
      </c>
      <c r="B12" s="34"/>
      <c r="C12" s="104" t="s">
        <v>20</v>
      </c>
      <c r="D12" s="105"/>
      <c r="E12" s="58">
        <f>A!E8</f>
        <v>0</v>
      </c>
      <c r="F12" s="59">
        <f>A!F8</f>
        <v>0</v>
      </c>
      <c r="G12" s="59">
        <f>A!G8</f>
        <v>0</v>
      </c>
      <c r="H12" s="59">
        <f>A!H8</f>
        <v>0</v>
      </c>
      <c r="I12" s="59">
        <f>A!I8</f>
        <v>0</v>
      </c>
      <c r="J12" s="59">
        <f>A!J8</f>
        <v>0</v>
      </c>
      <c r="K12" s="59">
        <f>A!K8</f>
        <v>0</v>
      </c>
      <c r="L12" s="59">
        <f>A!L8</f>
        <v>0</v>
      </c>
      <c r="M12" s="59">
        <f>A!M8</f>
        <v>0</v>
      </c>
      <c r="N12" s="59">
        <f>A!N8</f>
        <v>0</v>
      </c>
      <c r="O12" s="59">
        <f>A!O8</f>
        <v>0</v>
      </c>
      <c r="P12" s="59">
        <f>A!P8</f>
        <v>0</v>
      </c>
      <c r="Q12" s="59">
        <f>A!Q8</f>
        <v>0</v>
      </c>
      <c r="R12" s="59">
        <f>A!R8</f>
        <v>0</v>
      </c>
      <c r="S12" s="59">
        <f>A!S8</f>
        <v>0</v>
      </c>
      <c r="T12" s="59">
        <f>A!T8</f>
        <v>0</v>
      </c>
      <c r="U12" s="60">
        <f>A!U8</f>
        <v>0</v>
      </c>
      <c r="V12" s="61">
        <f>SUM(E12:U12)</f>
        <v>0</v>
      </c>
      <c r="X12" s="19" t="s">
        <v>270</v>
      </c>
      <c r="Y12" s="18" t="s">
        <v>49</v>
      </c>
      <c r="Z12" s="18" t="s">
        <v>269</v>
      </c>
    </row>
    <row r="13" spans="1:26" ht="14.25" thickBot="1">
      <c r="C13" s="96" t="s">
        <v>21</v>
      </c>
      <c r="D13" s="97"/>
      <c r="E13" s="62">
        <f>A!E9</f>
        <v>0</v>
      </c>
      <c r="F13" s="63">
        <f>A!F9</f>
        <v>0</v>
      </c>
      <c r="G13" s="63">
        <f>A!G9</f>
        <v>0</v>
      </c>
      <c r="H13" s="63">
        <f>A!H9</f>
        <v>0</v>
      </c>
      <c r="I13" s="63">
        <f>A!I9</f>
        <v>0</v>
      </c>
      <c r="J13" s="63">
        <f>A!J9</f>
        <v>0</v>
      </c>
      <c r="K13" s="63">
        <f>A!K9</f>
        <v>0</v>
      </c>
      <c r="L13" s="63">
        <f>A!L9</f>
        <v>0</v>
      </c>
      <c r="M13" s="63">
        <f>A!M9</f>
        <v>0</v>
      </c>
      <c r="N13" s="63">
        <f>A!N9</f>
        <v>0</v>
      </c>
      <c r="O13" s="63">
        <f>A!O9</f>
        <v>0</v>
      </c>
      <c r="P13" s="63">
        <f>A!P9</f>
        <v>0</v>
      </c>
      <c r="Q13" s="63">
        <f>A!Q9</f>
        <v>0</v>
      </c>
      <c r="R13" s="63">
        <f>A!R9</f>
        <v>0</v>
      </c>
      <c r="S13" s="63">
        <f>A!S9</f>
        <v>0</v>
      </c>
      <c r="T13" s="63">
        <f>A!T9</f>
        <v>0</v>
      </c>
      <c r="U13" s="64">
        <f>A!U9</f>
        <v>0</v>
      </c>
      <c r="V13" s="65">
        <f t="shared" ref="V13:V15" si="0">SUM(E13:U13)</f>
        <v>0</v>
      </c>
      <c r="X13" s="20" t="s">
        <v>50</v>
      </c>
      <c r="Y13" s="16" t="s">
        <v>51</v>
      </c>
      <c r="Z13" s="54" t="s">
        <v>266</v>
      </c>
    </row>
    <row r="14" spans="1:26" ht="14.25" thickBot="1">
      <c r="A14" s="22" t="s">
        <v>255</v>
      </c>
      <c r="B14" s="34"/>
      <c r="C14" s="104" t="s">
        <v>20</v>
      </c>
      <c r="D14" s="105"/>
      <c r="E14" s="58">
        <f>C国語!E10</f>
        <v>0</v>
      </c>
      <c r="F14" s="59">
        <f>C地公!E10</f>
        <v>0</v>
      </c>
      <c r="G14" s="59">
        <f>C数学!E10</f>
        <v>0</v>
      </c>
      <c r="H14" s="59">
        <f>C理科!E10</f>
        <v>0</v>
      </c>
      <c r="I14" s="59">
        <f>C保体!E10</f>
        <v>0</v>
      </c>
      <c r="J14" s="59">
        <f>C音楽!E10</f>
        <v>0</v>
      </c>
      <c r="K14" s="59">
        <f>C美工!E10</f>
        <v>0</v>
      </c>
      <c r="L14" s="59">
        <f>C書道!E10</f>
        <v>0</v>
      </c>
      <c r="M14" s="59">
        <f>C英語!E10</f>
        <v>0</v>
      </c>
      <c r="N14" s="59">
        <f>C家庭!E10</f>
        <v>0</v>
      </c>
      <c r="O14" s="59">
        <f>C農業!E10</f>
        <v>0</v>
      </c>
      <c r="P14" s="59">
        <f>C工業!E10</f>
        <v>0</v>
      </c>
      <c r="Q14" s="59">
        <f>C商業!E10</f>
        <v>0</v>
      </c>
      <c r="R14" s="59">
        <f>C水産!E10</f>
        <v>0</v>
      </c>
      <c r="S14" s="59">
        <f>C情報!E10</f>
        <v>0</v>
      </c>
      <c r="T14" s="59">
        <f>C特支!E10</f>
        <v>0</v>
      </c>
      <c r="U14" s="60">
        <f>C学保!E10</f>
        <v>0</v>
      </c>
      <c r="V14" s="61">
        <f t="shared" si="0"/>
        <v>0</v>
      </c>
      <c r="X14" s="20" t="s">
        <v>54</v>
      </c>
      <c r="Y14" s="16" t="s">
        <v>55</v>
      </c>
      <c r="Z14" s="54" t="s">
        <v>266</v>
      </c>
    </row>
    <row r="15" spans="1:26">
      <c r="C15" s="96" t="s">
        <v>21</v>
      </c>
      <c r="D15" s="97"/>
      <c r="E15" s="62">
        <f>C国語!E11</f>
        <v>0</v>
      </c>
      <c r="F15" s="63">
        <f>C地公!E11</f>
        <v>0</v>
      </c>
      <c r="G15" s="63">
        <f>C数学!E11</f>
        <v>0</v>
      </c>
      <c r="H15" s="63">
        <f>C理科!E11</f>
        <v>0</v>
      </c>
      <c r="I15" s="63">
        <f>C保体!E11</f>
        <v>0</v>
      </c>
      <c r="J15" s="63">
        <f>C音楽!E11</f>
        <v>0</v>
      </c>
      <c r="K15" s="63">
        <f>C美工!E11</f>
        <v>0</v>
      </c>
      <c r="L15" s="63">
        <f>C書道!E11</f>
        <v>0</v>
      </c>
      <c r="M15" s="63">
        <f>C英語!E11</f>
        <v>0</v>
      </c>
      <c r="N15" s="63">
        <f>C家庭!E11</f>
        <v>0</v>
      </c>
      <c r="O15" s="63">
        <f>C農業!E11</f>
        <v>0</v>
      </c>
      <c r="P15" s="63">
        <f>C工業!E11</f>
        <v>0</v>
      </c>
      <c r="Q15" s="63">
        <f>C商業!E11</f>
        <v>0</v>
      </c>
      <c r="R15" s="63">
        <f>C水産!E11</f>
        <v>0</v>
      </c>
      <c r="S15" s="63">
        <f>C情報!E11</f>
        <v>0</v>
      </c>
      <c r="T15" s="63">
        <f>C特支!E11</f>
        <v>0</v>
      </c>
      <c r="U15" s="64">
        <f>C学保!E11</f>
        <v>0</v>
      </c>
      <c r="V15" s="65">
        <f t="shared" si="0"/>
        <v>0</v>
      </c>
      <c r="X15" s="20" t="s">
        <v>58</v>
      </c>
      <c r="Y15" s="16" t="s">
        <v>59</v>
      </c>
      <c r="Z15" s="54" t="s">
        <v>266</v>
      </c>
    </row>
    <row r="16" spans="1:26">
      <c r="X16" s="20" t="s">
        <v>62</v>
      </c>
      <c r="Y16" s="16" t="s">
        <v>63</v>
      </c>
      <c r="Z16" s="54" t="s">
        <v>266</v>
      </c>
    </row>
    <row r="17" spans="3:26">
      <c r="C17" s="89" t="s">
        <v>278</v>
      </c>
      <c r="D17" s="90"/>
      <c r="E17" s="58" t="str">
        <f>IF(E12=E14,"OK","×")</f>
        <v>OK</v>
      </c>
      <c r="F17" s="59" t="str">
        <f t="shared" ref="F17:V18" si="1">IF(F12=F14,"OK","×")</f>
        <v>OK</v>
      </c>
      <c r="G17" s="59" t="str">
        <f t="shared" si="1"/>
        <v>OK</v>
      </c>
      <c r="H17" s="59" t="str">
        <f t="shared" si="1"/>
        <v>OK</v>
      </c>
      <c r="I17" s="59" t="str">
        <f t="shared" si="1"/>
        <v>OK</v>
      </c>
      <c r="J17" s="59" t="str">
        <f t="shared" si="1"/>
        <v>OK</v>
      </c>
      <c r="K17" s="59" t="str">
        <f t="shared" si="1"/>
        <v>OK</v>
      </c>
      <c r="L17" s="59" t="str">
        <f t="shared" si="1"/>
        <v>OK</v>
      </c>
      <c r="M17" s="59" t="str">
        <f t="shared" si="1"/>
        <v>OK</v>
      </c>
      <c r="N17" s="59" t="str">
        <f t="shared" si="1"/>
        <v>OK</v>
      </c>
      <c r="O17" s="59" t="str">
        <f t="shared" si="1"/>
        <v>OK</v>
      </c>
      <c r="P17" s="59" t="str">
        <f t="shared" si="1"/>
        <v>OK</v>
      </c>
      <c r="Q17" s="59" t="str">
        <f t="shared" si="1"/>
        <v>OK</v>
      </c>
      <c r="R17" s="59" t="str">
        <f t="shared" si="1"/>
        <v>OK</v>
      </c>
      <c r="S17" s="59" t="str">
        <f t="shared" ref="S17" si="2">IF(S12=S14,"OK","×")</f>
        <v>OK</v>
      </c>
      <c r="T17" s="59" t="str">
        <f t="shared" si="1"/>
        <v>OK</v>
      </c>
      <c r="U17" s="60" t="str">
        <f t="shared" si="1"/>
        <v>OK</v>
      </c>
      <c r="V17" s="61" t="str">
        <f t="shared" si="1"/>
        <v>OK</v>
      </c>
      <c r="X17" s="20" t="s">
        <v>66</v>
      </c>
      <c r="Y17" s="16" t="s">
        <v>67</v>
      </c>
      <c r="Z17" s="54" t="s">
        <v>266</v>
      </c>
    </row>
    <row r="18" spans="3:26">
      <c r="C18" s="91" t="s">
        <v>279</v>
      </c>
      <c r="D18" s="92"/>
      <c r="E18" s="62" t="str">
        <f>IF(E13=E15,"OK","×")</f>
        <v>OK</v>
      </c>
      <c r="F18" s="63" t="str">
        <f t="shared" si="1"/>
        <v>OK</v>
      </c>
      <c r="G18" s="63" t="str">
        <f t="shared" si="1"/>
        <v>OK</v>
      </c>
      <c r="H18" s="63" t="str">
        <f t="shared" si="1"/>
        <v>OK</v>
      </c>
      <c r="I18" s="63" t="str">
        <f t="shared" si="1"/>
        <v>OK</v>
      </c>
      <c r="J18" s="63" t="str">
        <f t="shared" si="1"/>
        <v>OK</v>
      </c>
      <c r="K18" s="63" t="str">
        <f t="shared" si="1"/>
        <v>OK</v>
      </c>
      <c r="L18" s="63" t="str">
        <f t="shared" si="1"/>
        <v>OK</v>
      </c>
      <c r="M18" s="63" t="str">
        <f t="shared" si="1"/>
        <v>OK</v>
      </c>
      <c r="N18" s="63" t="str">
        <f t="shared" si="1"/>
        <v>OK</v>
      </c>
      <c r="O18" s="63" t="str">
        <f t="shared" si="1"/>
        <v>OK</v>
      </c>
      <c r="P18" s="63" t="str">
        <f t="shared" si="1"/>
        <v>OK</v>
      </c>
      <c r="Q18" s="63" t="str">
        <f t="shared" si="1"/>
        <v>OK</v>
      </c>
      <c r="R18" s="63" t="str">
        <f t="shared" si="1"/>
        <v>OK</v>
      </c>
      <c r="S18" s="63" t="str">
        <f t="shared" ref="S18" si="3">IF(S13=S15,"OK","×")</f>
        <v>OK</v>
      </c>
      <c r="T18" s="63" t="str">
        <f t="shared" si="1"/>
        <v>OK</v>
      </c>
      <c r="U18" s="64" t="str">
        <f t="shared" si="1"/>
        <v>OK</v>
      </c>
      <c r="V18" s="65" t="str">
        <f t="shared" si="1"/>
        <v>OK</v>
      </c>
      <c r="X18" s="20" t="s">
        <v>70</v>
      </c>
      <c r="Y18" s="16" t="s">
        <v>71</v>
      </c>
      <c r="Z18" s="54" t="s">
        <v>266</v>
      </c>
    </row>
    <row r="19" spans="3:26">
      <c r="E19" s="66" t="s">
        <v>280</v>
      </c>
      <c r="X19" s="20" t="s">
        <v>73</v>
      </c>
      <c r="Y19" s="16" t="s">
        <v>74</v>
      </c>
      <c r="Z19" s="54" t="s">
        <v>266</v>
      </c>
    </row>
    <row r="20" spans="3:26">
      <c r="E20" s="67" t="s">
        <v>281</v>
      </c>
      <c r="X20" s="20" t="s">
        <v>76</v>
      </c>
      <c r="Y20" s="16" t="s">
        <v>246</v>
      </c>
      <c r="Z20" s="55" t="s">
        <v>267</v>
      </c>
    </row>
    <row r="21" spans="3:26">
      <c r="X21" s="20" t="s">
        <v>79</v>
      </c>
      <c r="Y21" s="16" t="s">
        <v>247</v>
      </c>
      <c r="Z21" s="56" t="s">
        <v>268</v>
      </c>
    </row>
    <row r="22" spans="3:26">
      <c r="X22" s="81" t="s">
        <v>295</v>
      </c>
      <c r="Y22" s="16" t="s">
        <v>82</v>
      </c>
      <c r="Z22" s="55" t="s">
        <v>267</v>
      </c>
    </row>
    <row r="23" spans="3:26">
      <c r="X23" s="81" t="s">
        <v>296</v>
      </c>
      <c r="Y23" s="16" t="s">
        <v>84</v>
      </c>
      <c r="Z23" s="56" t="s">
        <v>268</v>
      </c>
    </row>
    <row r="24" spans="3:26">
      <c r="X24" s="20" t="s">
        <v>87</v>
      </c>
      <c r="Y24" s="16" t="s">
        <v>88</v>
      </c>
      <c r="Z24" s="54" t="s">
        <v>266</v>
      </c>
    </row>
    <row r="25" spans="3:26">
      <c r="X25" s="20" t="s">
        <v>91</v>
      </c>
      <c r="Y25" s="16" t="s">
        <v>92</v>
      </c>
      <c r="Z25" s="54" t="s">
        <v>266</v>
      </c>
    </row>
    <row r="26" spans="3:26">
      <c r="X26" s="20" t="s">
        <v>95</v>
      </c>
      <c r="Y26" s="16" t="s">
        <v>96</v>
      </c>
      <c r="Z26" s="55" t="s">
        <v>267</v>
      </c>
    </row>
    <row r="27" spans="3:26">
      <c r="X27" s="20" t="s">
        <v>99</v>
      </c>
      <c r="Y27" s="16" t="s">
        <v>100</v>
      </c>
      <c r="Z27" s="54" t="s">
        <v>266</v>
      </c>
    </row>
    <row r="28" spans="3:26">
      <c r="X28" s="20" t="s">
        <v>103</v>
      </c>
      <c r="Y28" s="16" t="s">
        <v>104</v>
      </c>
      <c r="Z28" s="54" t="s">
        <v>266</v>
      </c>
    </row>
    <row r="29" spans="3:26">
      <c r="X29" s="20" t="s">
        <v>106</v>
      </c>
      <c r="Y29" s="16" t="s">
        <v>107</v>
      </c>
      <c r="Z29" s="54" t="s">
        <v>266</v>
      </c>
    </row>
    <row r="30" spans="3:26">
      <c r="X30" s="20" t="s">
        <v>109</v>
      </c>
      <c r="Y30" s="16" t="s">
        <v>110</v>
      </c>
      <c r="Z30" s="54" t="s">
        <v>266</v>
      </c>
    </row>
    <row r="31" spans="3:26">
      <c r="X31" s="20" t="s">
        <v>112</v>
      </c>
      <c r="Y31" s="16" t="s">
        <v>113</v>
      </c>
      <c r="Z31" s="54" t="s">
        <v>266</v>
      </c>
    </row>
    <row r="32" spans="3:26">
      <c r="X32" s="20" t="s">
        <v>114</v>
      </c>
      <c r="Y32" s="16" t="s">
        <v>115</v>
      </c>
      <c r="Z32" s="54" t="s">
        <v>266</v>
      </c>
    </row>
    <row r="33" spans="24:26">
      <c r="X33" s="20" t="s">
        <v>118</v>
      </c>
      <c r="Y33" s="16" t="s">
        <v>119</v>
      </c>
      <c r="Z33" s="54" t="s">
        <v>266</v>
      </c>
    </row>
    <row r="34" spans="24:26">
      <c r="X34" s="20" t="s">
        <v>122</v>
      </c>
      <c r="Y34" s="16" t="s">
        <v>123</v>
      </c>
      <c r="Z34" s="54" t="s">
        <v>266</v>
      </c>
    </row>
    <row r="35" spans="24:26">
      <c r="X35" s="20" t="s">
        <v>125</v>
      </c>
      <c r="Y35" s="16" t="s">
        <v>126</v>
      </c>
      <c r="Z35" s="54" t="s">
        <v>266</v>
      </c>
    </row>
    <row r="36" spans="24:26">
      <c r="X36" s="20" t="s">
        <v>129</v>
      </c>
      <c r="Y36" s="16" t="s">
        <v>130</v>
      </c>
      <c r="Z36" s="54" t="s">
        <v>266</v>
      </c>
    </row>
    <row r="37" spans="24:26">
      <c r="X37" s="20" t="s">
        <v>133</v>
      </c>
      <c r="Y37" s="16" t="s">
        <v>134</v>
      </c>
      <c r="Z37" s="54" t="s">
        <v>266</v>
      </c>
    </row>
    <row r="38" spans="24:26">
      <c r="X38" s="20" t="s">
        <v>137</v>
      </c>
      <c r="Y38" s="16" t="s">
        <v>138</v>
      </c>
      <c r="Z38" s="54" t="s">
        <v>266</v>
      </c>
    </row>
    <row r="39" spans="24:26">
      <c r="X39" s="20" t="s">
        <v>141</v>
      </c>
      <c r="Y39" s="16" t="s">
        <v>142</v>
      </c>
      <c r="Z39" s="54" t="s">
        <v>266</v>
      </c>
    </row>
    <row r="40" spans="24:26">
      <c r="X40" s="20" t="s">
        <v>145</v>
      </c>
      <c r="Y40" s="16" t="s">
        <v>146</v>
      </c>
      <c r="Z40" s="54" t="s">
        <v>266</v>
      </c>
    </row>
    <row r="41" spans="24:26">
      <c r="X41" s="20" t="s">
        <v>149</v>
      </c>
      <c r="Y41" s="16" t="s">
        <v>150</v>
      </c>
      <c r="Z41" s="54" t="s">
        <v>266</v>
      </c>
    </row>
    <row r="42" spans="24:26">
      <c r="X42" s="20" t="s">
        <v>153</v>
      </c>
      <c r="Y42" s="16" t="s">
        <v>154</v>
      </c>
      <c r="Z42" s="54" t="s">
        <v>266</v>
      </c>
    </row>
    <row r="43" spans="24:26">
      <c r="X43" s="20" t="s">
        <v>157</v>
      </c>
      <c r="Y43" s="16" t="s">
        <v>158</v>
      </c>
      <c r="Z43" s="54" t="s">
        <v>266</v>
      </c>
    </row>
    <row r="44" spans="24:26">
      <c r="X44" s="20" t="s">
        <v>161</v>
      </c>
      <c r="Y44" s="16" t="s">
        <v>162</v>
      </c>
      <c r="Z44" s="54" t="s">
        <v>266</v>
      </c>
    </row>
    <row r="45" spans="24:26">
      <c r="X45" s="20" t="s">
        <v>165</v>
      </c>
      <c r="Y45" s="16" t="s">
        <v>166</v>
      </c>
      <c r="Z45" s="54" t="s">
        <v>266</v>
      </c>
    </row>
    <row r="46" spans="24:26">
      <c r="X46" s="20" t="s">
        <v>169</v>
      </c>
      <c r="Y46" s="16" t="s">
        <v>170</v>
      </c>
      <c r="Z46" s="54" t="s">
        <v>266</v>
      </c>
    </row>
    <row r="47" spans="24:26">
      <c r="X47" s="20" t="s">
        <v>173</v>
      </c>
      <c r="Y47" s="16" t="s">
        <v>174</v>
      </c>
      <c r="Z47" s="54" t="s">
        <v>266</v>
      </c>
    </row>
    <row r="48" spans="24:26">
      <c r="X48" s="20" t="s">
        <v>177</v>
      </c>
      <c r="Y48" s="16" t="s">
        <v>178</v>
      </c>
      <c r="Z48" s="54" t="s">
        <v>266</v>
      </c>
    </row>
    <row r="49" spans="24:26">
      <c r="X49" s="20" t="s">
        <v>181</v>
      </c>
      <c r="Y49" s="16" t="s">
        <v>248</v>
      </c>
      <c r="Z49" s="54" t="s">
        <v>266</v>
      </c>
    </row>
    <row r="50" spans="24:26">
      <c r="X50" s="20" t="s">
        <v>184</v>
      </c>
      <c r="Y50" s="16" t="s">
        <v>185</v>
      </c>
      <c r="Z50" s="54" t="s">
        <v>266</v>
      </c>
    </row>
    <row r="51" spans="24:26">
      <c r="X51" s="20" t="s">
        <v>188</v>
      </c>
      <c r="Y51" s="16" t="s">
        <v>189</v>
      </c>
      <c r="Z51" s="54" t="s">
        <v>266</v>
      </c>
    </row>
    <row r="52" spans="24:26">
      <c r="X52" s="20" t="s">
        <v>192</v>
      </c>
      <c r="Y52" s="16" t="s">
        <v>193</v>
      </c>
      <c r="Z52" s="55" t="s">
        <v>267</v>
      </c>
    </row>
    <row r="53" spans="24:26">
      <c r="X53" s="20" t="s">
        <v>196</v>
      </c>
      <c r="Y53" s="16" t="s">
        <v>197</v>
      </c>
      <c r="Z53" s="54" t="s">
        <v>266</v>
      </c>
    </row>
    <row r="54" spans="24:26">
      <c r="X54" s="20" t="s">
        <v>200</v>
      </c>
      <c r="Y54" s="16" t="s">
        <v>201</v>
      </c>
      <c r="Z54" s="54" t="s">
        <v>266</v>
      </c>
    </row>
    <row r="55" spans="24:26">
      <c r="X55" s="20" t="s">
        <v>204</v>
      </c>
      <c r="Y55" s="16" t="s">
        <v>205</v>
      </c>
      <c r="Z55" s="54" t="s">
        <v>266</v>
      </c>
    </row>
    <row r="56" spans="24:26">
      <c r="X56" s="20" t="s">
        <v>208</v>
      </c>
      <c r="Y56" s="16" t="s">
        <v>209</v>
      </c>
      <c r="Z56" s="54" t="s">
        <v>266</v>
      </c>
    </row>
    <row r="57" spans="24:26">
      <c r="X57" s="20" t="s">
        <v>212</v>
      </c>
      <c r="Y57" s="16" t="s">
        <v>213</v>
      </c>
      <c r="Z57" s="54" t="s">
        <v>266</v>
      </c>
    </row>
    <row r="58" spans="24:26">
      <c r="X58" s="20" t="s">
        <v>216</v>
      </c>
      <c r="Y58" s="16" t="s">
        <v>217</v>
      </c>
      <c r="Z58" s="54" t="s">
        <v>266</v>
      </c>
    </row>
    <row r="59" spans="24:26">
      <c r="X59" s="20" t="s">
        <v>220</v>
      </c>
      <c r="Y59" s="16" t="s">
        <v>221</v>
      </c>
      <c r="Z59" s="54" t="s">
        <v>266</v>
      </c>
    </row>
    <row r="60" spans="24:26">
      <c r="X60" s="20" t="s">
        <v>224</v>
      </c>
      <c r="Y60" s="16" t="s">
        <v>225</v>
      </c>
      <c r="Z60" s="55" t="s">
        <v>267</v>
      </c>
    </row>
    <row r="61" spans="24:26">
      <c r="X61" s="20" t="s">
        <v>228</v>
      </c>
      <c r="Y61" s="16" t="s">
        <v>229</v>
      </c>
      <c r="Z61" s="54" t="s">
        <v>266</v>
      </c>
    </row>
    <row r="62" spans="24:26">
      <c r="X62" s="20" t="s">
        <v>232</v>
      </c>
      <c r="Y62" s="16" t="s">
        <v>233</v>
      </c>
      <c r="Z62" s="54" t="s">
        <v>266</v>
      </c>
    </row>
    <row r="63" spans="24:26">
      <c r="X63" s="20" t="s">
        <v>236</v>
      </c>
      <c r="Y63" s="16" t="s">
        <v>237</v>
      </c>
      <c r="Z63" s="54" t="s">
        <v>266</v>
      </c>
    </row>
    <row r="64" spans="24:26">
      <c r="X64" s="20" t="s">
        <v>240</v>
      </c>
      <c r="Y64" s="16" t="s">
        <v>241</v>
      </c>
      <c r="Z64" s="55" t="s">
        <v>267</v>
      </c>
    </row>
    <row r="65" spans="24:26">
      <c r="X65" s="20" t="s">
        <v>244</v>
      </c>
      <c r="Y65" s="16" t="s">
        <v>245</v>
      </c>
      <c r="Z65" s="54" t="s">
        <v>266</v>
      </c>
    </row>
    <row r="66" spans="24:26">
      <c r="X66" s="20" t="s">
        <v>52</v>
      </c>
      <c r="Y66" s="16" t="s">
        <v>53</v>
      </c>
      <c r="Z66" s="54" t="s">
        <v>266</v>
      </c>
    </row>
    <row r="67" spans="24:26">
      <c r="X67" s="20" t="s">
        <v>56</v>
      </c>
      <c r="Y67" s="16" t="s">
        <v>57</v>
      </c>
      <c r="Z67" s="54" t="s">
        <v>266</v>
      </c>
    </row>
    <row r="68" spans="24:26">
      <c r="X68" s="20" t="s">
        <v>60</v>
      </c>
      <c r="Y68" s="16" t="s">
        <v>61</v>
      </c>
      <c r="Z68" s="54" t="s">
        <v>266</v>
      </c>
    </row>
    <row r="69" spans="24:26">
      <c r="X69" s="20" t="s">
        <v>64</v>
      </c>
      <c r="Y69" s="16" t="s">
        <v>65</v>
      </c>
      <c r="Z69" s="55" t="s">
        <v>267</v>
      </c>
    </row>
    <row r="70" spans="24:26">
      <c r="X70" s="81" t="s">
        <v>293</v>
      </c>
      <c r="Y70" s="82" t="s">
        <v>294</v>
      </c>
      <c r="Z70" s="56" t="s">
        <v>268</v>
      </c>
    </row>
    <row r="71" spans="24:26">
      <c r="X71" s="20" t="s">
        <v>68</v>
      </c>
      <c r="Y71" s="16" t="s">
        <v>69</v>
      </c>
      <c r="Z71" s="54" t="s">
        <v>266</v>
      </c>
    </row>
    <row r="72" spans="24:26">
      <c r="X72" s="20" t="s">
        <v>72</v>
      </c>
      <c r="Y72" s="16" t="s">
        <v>300</v>
      </c>
      <c r="Z72" s="54" t="s">
        <v>266</v>
      </c>
    </row>
    <row r="73" spans="24:26">
      <c r="X73" s="20" t="s">
        <v>75</v>
      </c>
      <c r="Y73" s="16" t="s">
        <v>78</v>
      </c>
      <c r="Z73" s="54" t="s">
        <v>266</v>
      </c>
    </row>
    <row r="74" spans="24:26">
      <c r="X74" s="20" t="s">
        <v>77</v>
      </c>
      <c r="Y74" s="16" t="s">
        <v>80</v>
      </c>
      <c r="Z74" s="54" t="s">
        <v>266</v>
      </c>
    </row>
    <row r="75" spans="24:26">
      <c r="X75" s="21" t="s">
        <v>301</v>
      </c>
      <c r="Y75" s="16" t="s">
        <v>81</v>
      </c>
      <c r="Z75" s="54" t="s">
        <v>266</v>
      </c>
    </row>
    <row r="76" spans="24:26">
      <c r="X76" s="20" t="s">
        <v>302</v>
      </c>
      <c r="Y76" s="16" t="s">
        <v>83</v>
      </c>
      <c r="Z76" s="55" t="s">
        <v>267</v>
      </c>
    </row>
    <row r="77" spans="24:26">
      <c r="X77" s="20" t="s">
        <v>303</v>
      </c>
      <c r="Y77" s="16" t="s">
        <v>86</v>
      </c>
      <c r="Z77" s="54" t="s">
        <v>266</v>
      </c>
    </row>
    <row r="78" spans="24:26">
      <c r="X78" s="20" t="s">
        <v>85</v>
      </c>
      <c r="Y78" s="16" t="s">
        <v>90</v>
      </c>
      <c r="Z78" s="54" t="s">
        <v>266</v>
      </c>
    </row>
    <row r="79" spans="24:26">
      <c r="X79" s="20" t="s">
        <v>89</v>
      </c>
      <c r="Y79" s="16" t="s">
        <v>94</v>
      </c>
      <c r="Z79" s="54" t="s">
        <v>266</v>
      </c>
    </row>
    <row r="80" spans="24:26">
      <c r="X80" s="20" t="s">
        <v>93</v>
      </c>
      <c r="Y80" s="16" t="s">
        <v>98</v>
      </c>
      <c r="Z80" s="54" t="s">
        <v>266</v>
      </c>
    </row>
    <row r="81" spans="24:26">
      <c r="X81" s="20" t="s">
        <v>97</v>
      </c>
      <c r="Y81" s="16" t="s">
        <v>102</v>
      </c>
      <c r="Z81" s="54" t="s">
        <v>266</v>
      </c>
    </row>
    <row r="82" spans="24:26">
      <c r="X82" s="20" t="s">
        <v>101</v>
      </c>
      <c r="Y82" s="16" t="s">
        <v>105</v>
      </c>
      <c r="Z82" s="54" t="s">
        <v>266</v>
      </c>
    </row>
    <row r="83" spans="24:26">
      <c r="X83" s="20" t="s">
        <v>304</v>
      </c>
      <c r="Y83" s="16" t="s">
        <v>108</v>
      </c>
      <c r="Z83" s="54" t="s">
        <v>266</v>
      </c>
    </row>
    <row r="84" spans="24:26">
      <c r="X84" s="20" t="s">
        <v>305</v>
      </c>
      <c r="Y84" s="16" t="s">
        <v>111</v>
      </c>
      <c r="Z84" s="55" t="s">
        <v>267</v>
      </c>
    </row>
    <row r="85" spans="24:26">
      <c r="X85" s="20" t="s">
        <v>306</v>
      </c>
      <c r="Y85" s="16" t="s">
        <v>117</v>
      </c>
      <c r="Z85" s="54" t="s">
        <v>266</v>
      </c>
    </row>
    <row r="86" spans="24:26">
      <c r="X86" s="20" t="s">
        <v>116</v>
      </c>
      <c r="Y86" s="16" t="s">
        <v>121</v>
      </c>
      <c r="Z86" s="54" t="s">
        <v>266</v>
      </c>
    </row>
    <row r="87" spans="24:26">
      <c r="X87" s="20" t="s">
        <v>120</v>
      </c>
      <c r="Y87" s="16" t="s">
        <v>124</v>
      </c>
      <c r="Z87" s="54" t="s">
        <v>266</v>
      </c>
    </row>
    <row r="88" spans="24:26">
      <c r="X88" s="20" t="s">
        <v>127</v>
      </c>
      <c r="Y88" s="16" t="s">
        <v>128</v>
      </c>
      <c r="Z88" s="54" t="s">
        <v>266</v>
      </c>
    </row>
    <row r="89" spans="24:26">
      <c r="X89" s="20" t="s">
        <v>131</v>
      </c>
      <c r="Y89" s="16" t="s">
        <v>132</v>
      </c>
      <c r="Z89" s="54" t="s">
        <v>266</v>
      </c>
    </row>
    <row r="90" spans="24:26">
      <c r="X90" s="20" t="s">
        <v>135</v>
      </c>
      <c r="Y90" s="16" t="s">
        <v>136</v>
      </c>
      <c r="Z90" s="54" t="s">
        <v>266</v>
      </c>
    </row>
    <row r="91" spans="24:26">
      <c r="X91" s="20" t="s">
        <v>139</v>
      </c>
      <c r="Y91" s="16" t="s">
        <v>140</v>
      </c>
      <c r="Z91" s="54" t="s">
        <v>266</v>
      </c>
    </row>
    <row r="92" spans="24:26">
      <c r="X92" s="20" t="s">
        <v>143</v>
      </c>
      <c r="Y92" s="17" t="s">
        <v>144</v>
      </c>
      <c r="Z92" s="54" t="s">
        <v>266</v>
      </c>
    </row>
    <row r="93" spans="24:26">
      <c r="X93" s="20" t="s">
        <v>147</v>
      </c>
      <c r="Y93" s="16" t="s">
        <v>148</v>
      </c>
      <c r="Z93" s="54" t="s">
        <v>266</v>
      </c>
    </row>
    <row r="94" spans="24:26">
      <c r="X94" s="20" t="s">
        <v>151</v>
      </c>
      <c r="Y94" s="16" t="s">
        <v>152</v>
      </c>
      <c r="Z94" s="54" t="s">
        <v>266</v>
      </c>
    </row>
    <row r="95" spans="24:26">
      <c r="X95" s="20" t="s">
        <v>155</v>
      </c>
      <c r="Y95" s="16" t="s">
        <v>156</v>
      </c>
      <c r="Z95" s="54" t="s">
        <v>266</v>
      </c>
    </row>
    <row r="96" spans="24:26">
      <c r="X96" s="20" t="s">
        <v>159</v>
      </c>
      <c r="Y96" s="16" t="s">
        <v>160</v>
      </c>
      <c r="Z96" s="54" t="s">
        <v>266</v>
      </c>
    </row>
    <row r="97" spans="24:26">
      <c r="X97" s="20" t="s">
        <v>163</v>
      </c>
      <c r="Y97" s="16" t="s">
        <v>164</v>
      </c>
      <c r="Z97" s="54" t="s">
        <v>266</v>
      </c>
    </row>
    <row r="98" spans="24:26">
      <c r="X98" s="20" t="s">
        <v>167</v>
      </c>
      <c r="Y98" s="16" t="s">
        <v>168</v>
      </c>
      <c r="Z98" s="54" t="s">
        <v>266</v>
      </c>
    </row>
    <row r="99" spans="24:26">
      <c r="X99" s="20" t="s">
        <v>171</v>
      </c>
      <c r="Y99" s="16" t="s">
        <v>172</v>
      </c>
      <c r="Z99" s="54" t="s">
        <v>266</v>
      </c>
    </row>
    <row r="100" spans="24:26">
      <c r="X100" s="20" t="s">
        <v>175</v>
      </c>
      <c r="Y100" s="16" t="s">
        <v>176</v>
      </c>
      <c r="Z100" s="56" t="s">
        <v>268</v>
      </c>
    </row>
    <row r="101" spans="24:26">
      <c r="X101" s="20" t="s">
        <v>179</v>
      </c>
      <c r="Y101" s="16" t="s">
        <v>180</v>
      </c>
      <c r="Z101" s="54" t="s">
        <v>266</v>
      </c>
    </row>
    <row r="102" spans="24:26">
      <c r="X102" s="20" t="s">
        <v>182</v>
      </c>
      <c r="Y102" s="16" t="s">
        <v>183</v>
      </c>
      <c r="Z102" s="54" t="s">
        <v>271</v>
      </c>
    </row>
    <row r="103" spans="24:26">
      <c r="X103" s="20" t="s">
        <v>186</v>
      </c>
      <c r="Y103" s="16" t="s">
        <v>187</v>
      </c>
      <c r="Z103" s="54" t="s">
        <v>271</v>
      </c>
    </row>
    <row r="104" spans="24:26">
      <c r="X104" s="20" t="s">
        <v>190</v>
      </c>
      <c r="Y104" s="16" t="s">
        <v>191</v>
      </c>
      <c r="Z104" s="54" t="s">
        <v>271</v>
      </c>
    </row>
    <row r="105" spans="24:26">
      <c r="X105" s="20" t="s">
        <v>194</v>
      </c>
      <c r="Y105" s="16" t="s">
        <v>195</v>
      </c>
      <c r="Z105" s="54" t="s">
        <v>271</v>
      </c>
    </row>
    <row r="106" spans="24:26">
      <c r="X106" s="20" t="s">
        <v>198</v>
      </c>
      <c r="Y106" s="16" t="s">
        <v>199</v>
      </c>
      <c r="Z106" s="54" t="s">
        <v>271</v>
      </c>
    </row>
    <row r="107" spans="24:26">
      <c r="X107" s="20" t="s">
        <v>202</v>
      </c>
      <c r="Y107" s="16" t="s">
        <v>203</v>
      </c>
      <c r="Z107" s="54" t="s">
        <v>271</v>
      </c>
    </row>
    <row r="108" spans="24:26">
      <c r="X108" s="20" t="s">
        <v>206</v>
      </c>
      <c r="Y108" s="16" t="s">
        <v>207</v>
      </c>
      <c r="Z108" s="54" t="s">
        <v>271</v>
      </c>
    </row>
    <row r="109" spans="24:26">
      <c r="X109" s="20" t="s">
        <v>210</v>
      </c>
      <c r="Y109" s="16" t="s">
        <v>297</v>
      </c>
      <c r="Z109" s="54" t="s">
        <v>271</v>
      </c>
    </row>
    <row r="110" spans="24:26">
      <c r="X110" s="20" t="s">
        <v>214</v>
      </c>
      <c r="Y110" s="16" t="s">
        <v>211</v>
      </c>
      <c r="Z110" s="54" t="s">
        <v>271</v>
      </c>
    </row>
    <row r="111" spans="24:26">
      <c r="X111" s="20" t="s">
        <v>218</v>
      </c>
      <c r="Y111" s="16" t="s">
        <v>215</v>
      </c>
      <c r="Z111" s="54" t="s">
        <v>271</v>
      </c>
    </row>
    <row r="112" spans="24:26">
      <c r="X112" s="20" t="s">
        <v>222</v>
      </c>
      <c r="Y112" s="16" t="s">
        <v>219</v>
      </c>
      <c r="Z112" s="54" t="s">
        <v>271</v>
      </c>
    </row>
    <row r="113" spans="24:26">
      <c r="X113" s="20" t="s">
        <v>226</v>
      </c>
      <c r="Y113" s="16" t="s">
        <v>223</v>
      </c>
      <c r="Z113" s="54" t="s">
        <v>271</v>
      </c>
    </row>
    <row r="114" spans="24:26">
      <c r="X114" s="20" t="s">
        <v>230</v>
      </c>
      <c r="Y114" s="16" t="s">
        <v>227</v>
      </c>
      <c r="Z114" s="54" t="s">
        <v>271</v>
      </c>
    </row>
    <row r="115" spans="24:26">
      <c r="X115" s="20" t="s">
        <v>234</v>
      </c>
      <c r="Y115" s="16" t="s">
        <v>231</v>
      </c>
      <c r="Z115" s="54" t="s">
        <v>271</v>
      </c>
    </row>
    <row r="116" spans="24:26">
      <c r="X116" s="20" t="s">
        <v>238</v>
      </c>
      <c r="Y116" s="16" t="s">
        <v>235</v>
      </c>
      <c r="Z116" s="54" t="s">
        <v>271</v>
      </c>
    </row>
    <row r="117" spans="24:26">
      <c r="X117" s="20" t="s">
        <v>242</v>
      </c>
      <c r="Y117" s="16" t="s">
        <v>239</v>
      </c>
      <c r="Z117" s="54" t="s">
        <v>271</v>
      </c>
    </row>
    <row r="118" spans="24:26">
      <c r="X118" s="20" t="s">
        <v>298</v>
      </c>
      <c r="Y118" s="16" t="s">
        <v>243</v>
      </c>
      <c r="Z118" s="54" t="s">
        <v>271</v>
      </c>
    </row>
  </sheetData>
  <sheetProtection sheet="1" objects="1" scenarios="1"/>
  <mergeCells count="10">
    <mergeCell ref="V10:V11"/>
    <mergeCell ref="C10:D11"/>
    <mergeCell ref="C13:D13"/>
    <mergeCell ref="C12:D12"/>
    <mergeCell ref="C14:D14"/>
    <mergeCell ref="D5:I5"/>
    <mergeCell ref="C17:D17"/>
    <mergeCell ref="C18:D18"/>
    <mergeCell ref="G1:I1"/>
    <mergeCell ref="C15:D15"/>
  </mergeCells>
  <phoneticPr fontId="1"/>
  <conditionalFormatting sqref="E17:V18">
    <cfRule type="cellIs" dxfId="0" priority="1" operator="equal">
      <formula>"×"</formula>
    </cfRule>
  </conditionalFormatting>
  <dataValidations count="2">
    <dataValidation operator="greaterThanOrEqual" allowBlank="1" showInputMessage="1" showErrorMessage="1" sqref="D7"/>
    <dataValidation type="list" allowBlank="1" showInputMessage="1" showErrorMessage="1" sqref="D4">
      <formula1>$X$13:$X$118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8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9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10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11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12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COUNTIF(E13:E62,"○")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COUNTIF(E13:E62,"△")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  <row r="33" spans="2:7" ht="13.5" customHeight="1">
      <c r="B33" s="35">
        <v>21</v>
      </c>
      <c r="C33" s="74"/>
      <c r="D33" s="74"/>
      <c r="E33" s="75"/>
      <c r="F33" s="75"/>
      <c r="G33" s="74"/>
    </row>
    <row r="34" spans="2:7" ht="13.5" customHeight="1">
      <c r="B34" s="35">
        <v>22</v>
      </c>
      <c r="C34" s="74"/>
      <c r="D34" s="74"/>
      <c r="E34" s="75"/>
      <c r="F34" s="75"/>
      <c r="G34" s="74"/>
    </row>
    <row r="35" spans="2:7" ht="13.5" customHeight="1">
      <c r="B35" s="35">
        <v>23</v>
      </c>
      <c r="C35" s="74"/>
      <c r="D35" s="74"/>
      <c r="E35" s="75"/>
      <c r="F35" s="75"/>
      <c r="G35" s="74"/>
    </row>
    <row r="36" spans="2:7" ht="13.5" customHeight="1">
      <c r="B36" s="35">
        <v>24</v>
      </c>
      <c r="C36" s="74"/>
      <c r="D36" s="74"/>
      <c r="E36" s="75"/>
      <c r="F36" s="75"/>
      <c r="G36" s="74"/>
    </row>
    <row r="37" spans="2:7" ht="13.5" customHeight="1">
      <c r="B37" s="35">
        <v>25</v>
      </c>
      <c r="C37" s="74"/>
      <c r="D37" s="74"/>
      <c r="E37" s="75"/>
      <c r="F37" s="75"/>
      <c r="G37" s="74"/>
    </row>
    <row r="38" spans="2:7" ht="13.5" customHeight="1">
      <c r="B38" s="35">
        <v>26</v>
      </c>
      <c r="C38" s="74"/>
      <c r="D38" s="74"/>
      <c r="E38" s="75"/>
      <c r="F38" s="75"/>
      <c r="G38" s="74"/>
    </row>
    <row r="39" spans="2:7" ht="13.5" customHeight="1">
      <c r="B39" s="35">
        <v>27</v>
      </c>
      <c r="C39" s="74"/>
      <c r="D39" s="74"/>
      <c r="E39" s="75"/>
      <c r="F39" s="75"/>
      <c r="G39" s="74"/>
    </row>
    <row r="40" spans="2:7" ht="13.5" customHeight="1">
      <c r="B40" s="35">
        <v>28</v>
      </c>
      <c r="C40" s="74"/>
      <c r="D40" s="74"/>
      <c r="E40" s="75"/>
      <c r="F40" s="75"/>
      <c r="G40" s="74"/>
    </row>
    <row r="41" spans="2:7" ht="13.5" customHeight="1">
      <c r="B41" s="35">
        <v>29</v>
      </c>
      <c r="C41" s="74"/>
      <c r="D41" s="74"/>
      <c r="E41" s="75"/>
      <c r="F41" s="75"/>
      <c r="G41" s="74"/>
    </row>
    <row r="42" spans="2:7" ht="13.5" customHeight="1">
      <c r="B42" s="35">
        <v>30</v>
      </c>
      <c r="C42" s="74"/>
      <c r="D42" s="74"/>
      <c r="E42" s="75"/>
      <c r="F42" s="75"/>
      <c r="G42" s="74"/>
    </row>
    <row r="43" spans="2:7" ht="13.5" customHeight="1">
      <c r="B43" s="35">
        <v>31</v>
      </c>
      <c r="C43" s="74"/>
      <c r="D43" s="74"/>
      <c r="E43" s="75"/>
      <c r="F43" s="75"/>
      <c r="G43" s="74"/>
    </row>
    <row r="44" spans="2:7" ht="13.5" customHeight="1">
      <c r="B44" s="35">
        <v>32</v>
      </c>
      <c r="C44" s="74"/>
      <c r="D44" s="74"/>
      <c r="E44" s="75"/>
      <c r="F44" s="75"/>
      <c r="G44" s="74"/>
    </row>
    <row r="45" spans="2:7" ht="13.5" customHeight="1">
      <c r="B45" s="35">
        <v>33</v>
      </c>
      <c r="C45" s="74"/>
      <c r="D45" s="74"/>
      <c r="E45" s="75"/>
      <c r="F45" s="75"/>
      <c r="G45" s="74"/>
    </row>
    <row r="46" spans="2:7" ht="13.5" customHeight="1">
      <c r="B46" s="35">
        <v>34</v>
      </c>
      <c r="C46" s="74"/>
      <c r="D46" s="74"/>
      <c r="E46" s="75"/>
      <c r="F46" s="75"/>
      <c r="G46" s="74"/>
    </row>
    <row r="47" spans="2:7" ht="13.5" customHeight="1">
      <c r="B47" s="35">
        <v>35</v>
      </c>
      <c r="C47" s="74"/>
      <c r="D47" s="74"/>
      <c r="E47" s="75"/>
      <c r="F47" s="75"/>
      <c r="G47" s="74"/>
    </row>
    <row r="48" spans="2:7" ht="13.5" customHeight="1">
      <c r="B48" s="35">
        <v>36</v>
      </c>
      <c r="C48" s="74"/>
      <c r="D48" s="74"/>
      <c r="E48" s="75"/>
      <c r="F48" s="75"/>
      <c r="G48" s="74"/>
    </row>
    <row r="49" spans="2:7" ht="13.5" customHeight="1">
      <c r="B49" s="35">
        <v>37</v>
      </c>
      <c r="C49" s="74"/>
      <c r="D49" s="74"/>
      <c r="E49" s="75"/>
      <c r="F49" s="75"/>
      <c r="G49" s="74"/>
    </row>
    <row r="50" spans="2:7" ht="13.5" customHeight="1">
      <c r="B50" s="35">
        <v>38</v>
      </c>
      <c r="C50" s="74"/>
      <c r="D50" s="74"/>
      <c r="E50" s="75"/>
      <c r="F50" s="75"/>
      <c r="G50" s="74"/>
    </row>
    <row r="51" spans="2:7" ht="13.5" customHeight="1">
      <c r="B51" s="35">
        <v>39</v>
      </c>
      <c r="C51" s="74"/>
      <c r="D51" s="74"/>
      <c r="E51" s="75"/>
      <c r="F51" s="75"/>
      <c r="G51" s="74"/>
    </row>
    <row r="52" spans="2:7" ht="13.5" customHeight="1">
      <c r="B52" s="35">
        <v>40</v>
      </c>
      <c r="C52" s="74"/>
      <c r="D52" s="74"/>
      <c r="E52" s="75"/>
      <c r="F52" s="75"/>
      <c r="G52" s="74"/>
    </row>
    <row r="53" spans="2:7" ht="13.5" customHeight="1">
      <c r="B53" s="35">
        <v>41</v>
      </c>
      <c r="C53" s="74"/>
      <c r="D53" s="74"/>
      <c r="E53" s="75"/>
      <c r="F53" s="75"/>
      <c r="G53" s="74"/>
    </row>
    <row r="54" spans="2:7" ht="13.5" customHeight="1">
      <c r="B54" s="35">
        <v>42</v>
      </c>
      <c r="C54" s="74"/>
      <c r="D54" s="74"/>
      <c r="E54" s="75"/>
      <c r="F54" s="75"/>
      <c r="G54" s="74"/>
    </row>
    <row r="55" spans="2:7" ht="13.5" customHeight="1">
      <c r="B55" s="35">
        <v>43</v>
      </c>
      <c r="C55" s="74"/>
      <c r="D55" s="74"/>
      <c r="E55" s="75"/>
      <c r="F55" s="75"/>
      <c r="G55" s="74"/>
    </row>
    <row r="56" spans="2:7" ht="13.5" customHeight="1">
      <c r="B56" s="35">
        <v>44</v>
      </c>
      <c r="C56" s="74"/>
      <c r="D56" s="74"/>
      <c r="E56" s="75"/>
      <c r="F56" s="75"/>
      <c r="G56" s="74"/>
    </row>
    <row r="57" spans="2:7" ht="13.5" customHeight="1">
      <c r="B57" s="35">
        <v>45</v>
      </c>
      <c r="C57" s="74"/>
      <c r="D57" s="74"/>
      <c r="E57" s="75"/>
      <c r="F57" s="75"/>
      <c r="G57" s="74"/>
    </row>
    <row r="58" spans="2:7" ht="13.5" customHeight="1">
      <c r="B58" s="35">
        <v>46</v>
      </c>
      <c r="C58" s="74"/>
      <c r="D58" s="74"/>
      <c r="E58" s="75"/>
      <c r="F58" s="75"/>
      <c r="G58" s="74"/>
    </row>
    <row r="59" spans="2:7" ht="13.5" customHeight="1">
      <c r="B59" s="35">
        <v>47</v>
      </c>
      <c r="C59" s="74"/>
      <c r="D59" s="74"/>
      <c r="E59" s="75"/>
      <c r="F59" s="75"/>
      <c r="G59" s="74"/>
    </row>
    <row r="60" spans="2:7" ht="13.5" customHeight="1">
      <c r="B60" s="35">
        <v>48</v>
      </c>
      <c r="C60" s="74"/>
      <c r="D60" s="74"/>
      <c r="E60" s="75"/>
      <c r="F60" s="75"/>
      <c r="G60" s="74"/>
    </row>
    <row r="61" spans="2:7" ht="13.5" customHeight="1">
      <c r="B61" s="35">
        <v>49</v>
      </c>
      <c r="C61" s="74"/>
      <c r="D61" s="74"/>
      <c r="E61" s="75"/>
      <c r="F61" s="75"/>
      <c r="G61" s="74"/>
    </row>
    <row r="62" spans="2:7" ht="13.5" customHeight="1">
      <c r="B62" s="35">
        <v>50</v>
      </c>
      <c r="C62" s="74"/>
      <c r="D62" s="74"/>
      <c r="E62" s="75"/>
      <c r="F62" s="75"/>
      <c r="G6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62">
      <formula1>"○,△"</formula1>
    </dataValidation>
  </dataValidations>
  <pageMargins left="0.78740157480314965" right="0.39370078740157483" top="0.39370078740157483" bottom="0.39370078740157483" header="0.19685039370078741" footer="0.31496062992125984"/>
  <pageSetup paperSize="9" orientation="portrait" r:id="rId1"/>
  <headerFooter>
    <oddHeader>&amp;L&amp;8&amp;F&amp;R&amp;8&amp;P/&amp;N</oddHeader>
  </headerFooter>
  <rowBreaks count="1" manualBreakCount="1">
    <brk id="8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13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COUNTIF(E13:E112,"○")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COUNTIF(E13:E112,"△")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  <row r="33" spans="2:7" ht="13.5" customHeight="1">
      <c r="B33" s="35">
        <v>21</v>
      </c>
      <c r="C33" s="74"/>
      <c r="D33" s="74"/>
      <c r="E33" s="75"/>
      <c r="F33" s="75"/>
      <c r="G33" s="74"/>
    </row>
    <row r="34" spans="2:7" ht="13.5" customHeight="1">
      <c r="B34" s="35">
        <v>22</v>
      </c>
      <c r="C34" s="74"/>
      <c r="D34" s="74"/>
      <c r="E34" s="75"/>
      <c r="F34" s="75"/>
      <c r="G34" s="74"/>
    </row>
    <row r="35" spans="2:7" ht="13.5" customHeight="1">
      <c r="B35" s="35">
        <v>23</v>
      </c>
      <c r="C35" s="74"/>
      <c r="D35" s="74"/>
      <c r="E35" s="75"/>
      <c r="F35" s="75"/>
      <c r="G35" s="74"/>
    </row>
    <row r="36" spans="2:7" ht="13.5" customHeight="1">
      <c r="B36" s="35">
        <v>24</v>
      </c>
      <c r="C36" s="74"/>
      <c r="D36" s="74"/>
      <c r="E36" s="75"/>
      <c r="F36" s="75"/>
      <c r="G36" s="74"/>
    </row>
    <row r="37" spans="2:7" ht="13.5" customHeight="1">
      <c r="B37" s="35">
        <v>25</v>
      </c>
      <c r="C37" s="74"/>
      <c r="D37" s="74"/>
      <c r="E37" s="75"/>
      <c r="F37" s="75"/>
      <c r="G37" s="74"/>
    </row>
    <row r="38" spans="2:7" ht="13.5" customHeight="1">
      <c r="B38" s="35">
        <v>26</v>
      </c>
      <c r="C38" s="74"/>
      <c r="D38" s="74"/>
      <c r="E38" s="75"/>
      <c r="F38" s="75"/>
      <c r="G38" s="74"/>
    </row>
    <row r="39" spans="2:7" ht="13.5" customHeight="1">
      <c r="B39" s="35">
        <v>27</v>
      </c>
      <c r="C39" s="74"/>
      <c r="D39" s="74"/>
      <c r="E39" s="75"/>
      <c r="F39" s="75"/>
      <c r="G39" s="74"/>
    </row>
    <row r="40" spans="2:7" ht="13.5" customHeight="1">
      <c r="B40" s="35">
        <v>28</v>
      </c>
      <c r="C40" s="74"/>
      <c r="D40" s="74"/>
      <c r="E40" s="75"/>
      <c r="F40" s="75"/>
      <c r="G40" s="74"/>
    </row>
    <row r="41" spans="2:7" ht="13.5" customHeight="1">
      <c r="B41" s="35">
        <v>29</v>
      </c>
      <c r="C41" s="74"/>
      <c r="D41" s="74"/>
      <c r="E41" s="75"/>
      <c r="F41" s="75"/>
      <c r="G41" s="74"/>
    </row>
    <row r="42" spans="2:7" ht="13.5" customHeight="1">
      <c r="B42" s="35">
        <v>30</v>
      </c>
      <c r="C42" s="74"/>
      <c r="D42" s="74"/>
      <c r="E42" s="75"/>
      <c r="F42" s="75"/>
      <c r="G42" s="74"/>
    </row>
    <row r="43" spans="2:7" ht="13.5" customHeight="1">
      <c r="B43" s="35">
        <v>31</v>
      </c>
      <c r="C43" s="74"/>
      <c r="D43" s="74"/>
      <c r="E43" s="75"/>
      <c r="F43" s="75"/>
      <c r="G43" s="74"/>
    </row>
    <row r="44" spans="2:7" ht="13.5" customHeight="1">
      <c r="B44" s="35">
        <v>32</v>
      </c>
      <c r="C44" s="74"/>
      <c r="D44" s="74"/>
      <c r="E44" s="75"/>
      <c r="F44" s="75"/>
      <c r="G44" s="74"/>
    </row>
    <row r="45" spans="2:7" ht="13.5" customHeight="1">
      <c r="B45" s="35">
        <v>33</v>
      </c>
      <c r="C45" s="74"/>
      <c r="D45" s="74"/>
      <c r="E45" s="75"/>
      <c r="F45" s="75"/>
      <c r="G45" s="74"/>
    </row>
    <row r="46" spans="2:7" ht="13.5" customHeight="1">
      <c r="B46" s="35">
        <v>34</v>
      </c>
      <c r="C46" s="74"/>
      <c r="D46" s="74"/>
      <c r="E46" s="75"/>
      <c r="F46" s="75"/>
      <c r="G46" s="74"/>
    </row>
    <row r="47" spans="2:7" ht="13.5" customHeight="1">
      <c r="B47" s="35">
        <v>35</v>
      </c>
      <c r="C47" s="74"/>
      <c r="D47" s="74"/>
      <c r="E47" s="75"/>
      <c r="F47" s="75"/>
      <c r="G47" s="74"/>
    </row>
    <row r="48" spans="2:7" ht="13.5" customHeight="1">
      <c r="B48" s="35">
        <v>36</v>
      </c>
      <c r="C48" s="74"/>
      <c r="D48" s="74"/>
      <c r="E48" s="75"/>
      <c r="F48" s="75"/>
      <c r="G48" s="74"/>
    </row>
    <row r="49" spans="2:7" ht="13.5" customHeight="1">
      <c r="B49" s="35">
        <v>37</v>
      </c>
      <c r="C49" s="74"/>
      <c r="D49" s="74"/>
      <c r="E49" s="75"/>
      <c r="F49" s="75"/>
      <c r="G49" s="74"/>
    </row>
    <row r="50" spans="2:7" ht="13.5" customHeight="1">
      <c r="B50" s="35">
        <v>38</v>
      </c>
      <c r="C50" s="74"/>
      <c r="D50" s="74"/>
      <c r="E50" s="75"/>
      <c r="F50" s="75"/>
      <c r="G50" s="74"/>
    </row>
    <row r="51" spans="2:7" ht="13.5" customHeight="1">
      <c r="B51" s="35">
        <v>39</v>
      </c>
      <c r="C51" s="74"/>
      <c r="D51" s="74"/>
      <c r="E51" s="75"/>
      <c r="F51" s="75"/>
      <c r="G51" s="74"/>
    </row>
    <row r="52" spans="2:7" ht="13.5" customHeight="1">
      <c r="B52" s="35">
        <v>40</v>
      </c>
      <c r="C52" s="74"/>
      <c r="D52" s="74"/>
      <c r="E52" s="75"/>
      <c r="F52" s="75"/>
      <c r="G52" s="74"/>
    </row>
    <row r="53" spans="2:7" ht="13.5" customHeight="1">
      <c r="B53" s="35">
        <v>41</v>
      </c>
      <c r="C53" s="74"/>
      <c r="D53" s="74"/>
      <c r="E53" s="75"/>
      <c r="F53" s="75"/>
      <c r="G53" s="74"/>
    </row>
    <row r="54" spans="2:7" ht="13.5" customHeight="1">
      <c r="B54" s="35">
        <v>42</v>
      </c>
      <c r="C54" s="74"/>
      <c r="D54" s="74"/>
      <c r="E54" s="75"/>
      <c r="F54" s="75"/>
      <c r="G54" s="74"/>
    </row>
    <row r="55" spans="2:7" ht="13.5" customHeight="1">
      <c r="B55" s="35">
        <v>43</v>
      </c>
      <c r="C55" s="74"/>
      <c r="D55" s="74"/>
      <c r="E55" s="75"/>
      <c r="F55" s="75"/>
      <c r="G55" s="74"/>
    </row>
    <row r="56" spans="2:7" ht="13.5" customHeight="1">
      <c r="B56" s="35">
        <v>44</v>
      </c>
      <c r="C56" s="74"/>
      <c r="D56" s="74"/>
      <c r="E56" s="75"/>
      <c r="F56" s="75"/>
      <c r="G56" s="74"/>
    </row>
    <row r="57" spans="2:7" ht="13.5" customHeight="1">
      <c r="B57" s="35">
        <v>45</v>
      </c>
      <c r="C57" s="74"/>
      <c r="D57" s="74"/>
      <c r="E57" s="75"/>
      <c r="F57" s="75"/>
      <c r="G57" s="74"/>
    </row>
    <row r="58" spans="2:7" ht="13.5" customHeight="1">
      <c r="B58" s="35">
        <v>46</v>
      </c>
      <c r="C58" s="74"/>
      <c r="D58" s="74"/>
      <c r="E58" s="75"/>
      <c r="F58" s="75"/>
      <c r="G58" s="74"/>
    </row>
    <row r="59" spans="2:7" ht="13.5" customHeight="1">
      <c r="B59" s="35">
        <v>47</v>
      </c>
      <c r="C59" s="74"/>
      <c r="D59" s="74"/>
      <c r="E59" s="75"/>
      <c r="F59" s="75"/>
      <c r="G59" s="74"/>
    </row>
    <row r="60" spans="2:7" ht="13.5" customHeight="1">
      <c r="B60" s="35">
        <v>48</v>
      </c>
      <c r="C60" s="74"/>
      <c r="D60" s="74"/>
      <c r="E60" s="75"/>
      <c r="F60" s="75"/>
      <c r="G60" s="74"/>
    </row>
    <row r="61" spans="2:7" ht="13.5" customHeight="1">
      <c r="B61" s="35">
        <v>49</v>
      </c>
      <c r="C61" s="74"/>
      <c r="D61" s="74"/>
      <c r="E61" s="75"/>
      <c r="F61" s="75"/>
      <c r="G61" s="74"/>
    </row>
    <row r="62" spans="2:7" ht="13.5" customHeight="1">
      <c r="B62" s="35">
        <v>50</v>
      </c>
      <c r="C62" s="74"/>
      <c r="D62" s="74"/>
      <c r="E62" s="75"/>
      <c r="F62" s="75"/>
      <c r="G62" s="74"/>
    </row>
    <row r="63" spans="2:7" ht="13.5" customHeight="1">
      <c r="B63" s="35">
        <v>51</v>
      </c>
      <c r="C63" s="74"/>
      <c r="D63" s="74"/>
      <c r="E63" s="75"/>
      <c r="F63" s="75"/>
      <c r="G63" s="74"/>
    </row>
    <row r="64" spans="2:7" ht="13.5" customHeight="1">
      <c r="B64" s="35">
        <v>52</v>
      </c>
      <c r="C64" s="74"/>
      <c r="D64" s="74"/>
      <c r="E64" s="75"/>
      <c r="F64" s="75"/>
      <c r="G64" s="74"/>
    </row>
    <row r="65" spans="2:7" ht="13.5" customHeight="1">
      <c r="B65" s="35">
        <v>53</v>
      </c>
      <c r="C65" s="74"/>
      <c r="D65" s="74"/>
      <c r="E65" s="75"/>
      <c r="F65" s="75"/>
      <c r="G65" s="74"/>
    </row>
    <row r="66" spans="2:7" ht="13.5" customHeight="1">
      <c r="B66" s="35">
        <v>54</v>
      </c>
      <c r="C66" s="74"/>
      <c r="D66" s="74"/>
      <c r="E66" s="75"/>
      <c r="F66" s="75"/>
      <c r="G66" s="74"/>
    </row>
    <row r="67" spans="2:7" ht="13.5" customHeight="1">
      <c r="B67" s="35">
        <v>55</v>
      </c>
      <c r="C67" s="74"/>
      <c r="D67" s="74"/>
      <c r="E67" s="75"/>
      <c r="F67" s="75"/>
      <c r="G67" s="74"/>
    </row>
    <row r="68" spans="2:7" ht="13.5" customHeight="1">
      <c r="B68" s="35">
        <v>56</v>
      </c>
      <c r="C68" s="74"/>
      <c r="D68" s="74"/>
      <c r="E68" s="75"/>
      <c r="F68" s="75"/>
      <c r="G68" s="74"/>
    </row>
    <row r="69" spans="2:7" ht="13.5" customHeight="1">
      <c r="B69" s="35">
        <v>57</v>
      </c>
      <c r="C69" s="74"/>
      <c r="D69" s="74"/>
      <c r="E69" s="75"/>
      <c r="F69" s="75"/>
      <c r="G69" s="74"/>
    </row>
    <row r="70" spans="2:7" ht="13.5" customHeight="1">
      <c r="B70" s="35">
        <v>58</v>
      </c>
      <c r="C70" s="74"/>
      <c r="D70" s="74"/>
      <c r="E70" s="75"/>
      <c r="F70" s="75"/>
      <c r="G70" s="74"/>
    </row>
    <row r="71" spans="2:7" ht="13.5" customHeight="1">
      <c r="B71" s="35">
        <v>59</v>
      </c>
      <c r="C71" s="74"/>
      <c r="D71" s="74"/>
      <c r="E71" s="75"/>
      <c r="F71" s="75"/>
      <c r="G71" s="74"/>
    </row>
    <row r="72" spans="2:7" ht="13.5" customHeight="1">
      <c r="B72" s="35">
        <v>60</v>
      </c>
      <c r="C72" s="74"/>
      <c r="D72" s="74"/>
      <c r="E72" s="75"/>
      <c r="F72" s="75"/>
      <c r="G72" s="74"/>
    </row>
    <row r="73" spans="2:7" ht="13.5" customHeight="1">
      <c r="B73" s="35">
        <v>61</v>
      </c>
      <c r="C73" s="74"/>
      <c r="D73" s="74"/>
      <c r="E73" s="75"/>
      <c r="F73" s="75"/>
      <c r="G73" s="74"/>
    </row>
    <row r="74" spans="2:7" ht="13.5" customHeight="1">
      <c r="B74" s="35">
        <v>62</v>
      </c>
      <c r="C74" s="74"/>
      <c r="D74" s="74"/>
      <c r="E74" s="75"/>
      <c r="F74" s="75"/>
      <c r="G74" s="74"/>
    </row>
    <row r="75" spans="2:7" ht="13.5" customHeight="1">
      <c r="B75" s="35">
        <v>63</v>
      </c>
      <c r="C75" s="74"/>
      <c r="D75" s="74"/>
      <c r="E75" s="75"/>
      <c r="F75" s="75"/>
      <c r="G75" s="74"/>
    </row>
    <row r="76" spans="2:7" ht="13.5" customHeight="1">
      <c r="B76" s="35">
        <v>64</v>
      </c>
      <c r="C76" s="74"/>
      <c r="D76" s="74"/>
      <c r="E76" s="75"/>
      <c r="F76" s="75"/>
      <c r="G76" s="74"/>
    </row>
    <row r="77" spans="2:7" ht="13.5" customHeight="1">
      <c r="B77" s="35">
        <v>65</v>
      </c>
      <c r="C77" s="74"/>
      <c r="D77" s="74"/>
      <c r="E77" s="75"/>
      <c r="F77" s="75"/>
      <c r="G77" s="74"/>
    </row>
    <row r="78" spans="2:7" ht="13.5" customHeight="1">
      <c r="B78" s="35">
        <v>66</v>
      </c>
      <c r="C78" s="74"/>
      <c r="D78" s="74"/>
      <c r="E78" s="75"/>
      <c r="F78" s="75"/>
      <c r="G78" s="74"/>
    </row>
    <row r="79" spans="2:7" ht="13.5" customHeight="1">
      <c r="B79" s="35">
        <v>67</v>
      </c>
      <c r="C79" s="74"/>
      <c r="D79" s="74"/>
      <c r="E79" s="75"/>
      <c r="F79" s="75"/>
      <c r="G79" s="74"/>
    </row>
    <row r="80" spans="2:7" ht="13.5" customHeight="1">
      <c r="B80" s="35">
        <v>68</v>
      </c>
      <c r="C80" s="74"/>
      <c r="D80" s="74"/>
      <c r="E80" s="75"/>
      <c r="F80" s="75"/>
      <c r="G80" s="74"/>
    </row>
    <row r="81" spans="2:7" ht="13.5" customHeight="1">
      <c r="B81" s="35">
        <v>69</v>
      </c>
      <c r="C81" s="74"/>
      <c r="D81" s="74"/>
      <c r="E81" s="75"/>
      <c r="F81" s="75"/>
      <c r="G81" s="74"/>
    </row>
    <row r="82" spans="2:7" ht="13.5" customHeight="1">
      <c r="B82" s="35">
        <v>70</v>
      </c>
      <c r="C82" s="74"/>
      <c r="D82" s="74"/>
      <c r="E82" s="75"/>
      <c r="F82" s="75"/>
      <c r="G82" s="74"/>
    </row>
    <row r="83" spans="2:7" ht="13.5" customHeight="1">
      <c r="B83" s="35">
        <v>71</v>
      </c>
      <c r="C83" s="74"/>
      <c r="D83" s="74"/>
      <c r="E83" s="75"/>
      <c r="F83" s="75"/>
      <c r="G83" s="74"/>
    </row>
    <row r="84" spans="2:7" ht="13.5" customHeight="1">
      <c r="B84" s="35">
        <v>72</v>
      </c>
      <c r="C84" s="74"/>
      <c r="D84" s="74"/>
      <c r="E84" s="75"/>
      <c r="F84" s="75"/>
      <c r="G84" s="74"/>
    </row>
    <row r="85" spans="2:7" ht="13.5" customHeight="1">
      <c r="B85" s="35">
        <v>73</v>
      </c>
      <c r="C85" s="74"/>
      <c r="D85" s="74"/>
      <c r="E85" s="75"/>
      <c r="F85" s="75"/>
      <c r="G85" s="74"/>
    </row>
    <row r="86" spans="2:7" ht="13.5" customHeight="1">
      <c r="B86" s="35">
        <v>74</v>
      </c>
      <c r="C86" s="74"/>
      <c r="D86" s="74"/>
      <c r="E86" s="75"/>
      <c r="F86" s="75"/>
      <c r="G86" s="74"/>
    </row>
    <row r="87" spans="2:7" ht="13.5" customHeight="1">
      <c r="B87" s="35">
        <v>75</v>
      </c>
      <c r="C87" s="74"/>
      <c r="D87" s="74"/>
      <c r="E87" s="75"/>
      <c r="F87" s="75"/>
      <c r="G87" s="74"/>
    </row>
    <row r="88" spans="2:7" ht="13.5" customHeight="1">
      <c r="B88" s="35">
        <v>76</v>
      </c>
      <c r="C88" s="74"/>
      <c r="D88" s="74"/>
      <c r="E88" s="75"/>
      <c r="F88" s="75"/>
      <c r="G88" s="74"/>
    </row>
    <row r="89" spans="2:7" ht="13.5" customHeight="1">
      <c r="B89" s="35">
        <v>77</v>
      </c>
      <c r="C89" s="74"/>
      <c r="D89" s="74"/>
      <c r="E89" s="75"/>
      <c r="F89" s="75"/>
      <c r="G89" s="74"/>
    </row>
    <row r="90" spans="2:7" ht="13.5" customHeight="1">
      <c r="B90" s="35">
        <v>78</v>
      </c>
      <c r="C90" s="74"/>
      <c r="D90" s="74"/>
      <c r="E90" s="75"/>
      <c r="F90" s="75"/>
      <c r="G90" s="74"/>
    </row>
    <row r="91" spans="2:7" ht="13.5" customHeight="1">
      <c r="B91" s="35">
        <v>79</v>
      </c>
      <c r="C91" s="74"/>
      <c r="D91" s="74"/>
      <c r="E91" s="75"/>
      <c r="F91" s="75"/>
      <c r="G91" s="74"/>
    </row>
    <row r="92" spans="2:7" ht="13.5" customHeight="1">
      <c r="B92" s="35">
        <v>80</v>
      </c>
      <c r="C92" s="74"/>
      <c r="D92" s="74"/>
      <c r="E92" s="75"/>
      <c r="F92" s="75"/>
      <c r="G92" s="74"/>
    </row>
    <row r="93" spans="2:7" ht="13.5" customHeight="1">
      <c r="B93" s="35">
        <v>81</v>
      </c>
      <c r="C93" s="74"/>
      <c r="D93" s="74"/>
      <c r="E93" s="75"/>
      <c r="F93" s="75"/>
      <c r="G93" s="74"/>
    </row>
    <row r="94" spans="2:7" ht="13.5" customHeight="1">
      <c r="B94" s="35">
        <v>82</v>
      </c>
      <c r="C94" s="74"/>
      <c r="D94" s="74"/>
      <c r="E94" s="75"/>
      <c r="F94" s="75"/>
      <c r="G94" s="74"/>
    </row>
    <row r="95" spans="2:7" ht="13.5" customHeight="1">
      <c r="B95" s="35">
        <v>83</v>
      </c>
      <c r="C95" s="74"/>
      <c r="D95" s="74"/>
      <c r="E95" s="75"/>
      <c r="F95" s="75"/>
      <c r="G95" s="74"/>
    </row>
    <row r="96" spans="2:7" ht="13.5" customHeight="1">
      <c r="B96" s="35">
        <v>84</v>
      </c>
      <c r="C96" s="74"/>
      <c r="D96" s="74"/>
      <c r="E96" s="75"/>
      <c r="F96" s="75"/>
      <c r="G96" s="74"/>
    </row>
    <row r="97" spans="2:7" ht="13.5" customHeight="1">
      <c r="B97" s="35">
        <v>85</v>
      </c>
      <c r="C97" s="74"/>
      <c r="D97" s="74"/>
      <c r="E97" s="75"/>
      <c r="F97" s="75"/>
      <c r="G97" s="74"/>
    </row>
    <row r="98" spans="2:7" ht="13.5" customHeight="1">
      <c r="B98" s="35">
        <v>86</v>
      </c>
      <c r="C98" s="74"/>
      <c r="D98" s="74"/>
      <c r="E98" s="75"/>
      <c r="F98" s="75"/>
      <c r="G98" s="74"/>
    </row>
    <row r="99" spans="2:7" ht="13.5" customHeight="1">
      <c r="B99" s="35">
        <v>87</v>
      </c>
      <c r="C99" s="74"/>
      <c r="D99" s="74"/>
      <c r="E99" s="75"/>
      <c r="F99" s="75"/>
      <c r="G99" s="74"/>
    </row>
    <row r="100" spans="2:7" ht="13.5" customHeight="1">
      <c r="B100" s="35">
        <v>88</v>
      </c>
      <c r="C100" s="74"/>
      <c r="D100" s="74"/>
      <c r="E100" s="75"/>
      <c r="F100" s="75"/>
      <c r="G100" s="74"/>
    </row>
    <row r="101" spans="2:7" ht="13.5" customHeight="1">
      <c r="B101" s="35">
        <v>89</v>
      </c>
      <c r="C101" s="74"/>
      <c r="D101" s="74"/>
      <c r="E101" s="75"/>
      <c r="F101" s="75"/>
      <c r="G101" s="74"/>
    </row>
    <row r="102" spans="2:7" ht="13.5" customHeight="1">
      <c r="B102" s="35">
        <v>90</v>
      </c>
      <c r="C102" s="74"/>
      <c r="D102" s="74"/>
      <c r="E102" s="75"/>
      <c r="F102" s="75"/>
      <c r="G102" s="74"/>
    </row>
    <row r="103" spans="2:7" ht="13.5" customHeight="1">
      <c r="B103" s="35">
        <v>91</v>
      </c>
      <c r="C103" s="74"/>
      <c r="D103" s="74"/>
      <c r="E103" s="75"/>
      <c r="F103" s="75"/>
      <c r="G103" s="74"/>
    </row>
    <row r="104" spans="2:7" ht="13.5" customHeight="1">
      <c r="B104" s="35">
        <v>92</v>
      </c>
      <c r="C104" s="74"/>
      <c r="D104" s="74"/>
      <c r="E104" s="75"/>
      <c r="F104" s="75"/>
      <c r="G104" s="74"/>
    </row>
    <row r="105" spans="2:7" ht="13.5" customHeight="1">
      <c r="B105" s="35">
        <v>93</v>
      </c>
      <c r="C105" s="74"/>
      <c r="D105" s="74"/>
      <c r="E105" s="75"/>
      <c r="F105" s="75"/>
      <c r="G105" s="74"/>
    </row>
    <row r="106" spans="2:7" ht="13.5" customHeight="1">
      <c r="B106" s="35">
        <v>94</v>
      </c>
      <c r="C106" s="74"/>
      <c r="D106" s="74"/>
      <c r="E106" s="75"/>
      <c r="F106" s="75"/>
      <c r="G106" s="74"/>
    </row>
    <row r="107" spans="2:7" ht="13.5" customHeight="1">
      <c r="B107" s="35">
        <v>95</v>
      </c>
      <c r="C107" s="74"/>
      <c r="D107" s="74"/>
      <c r="E107" s="75"/>
      <c r="F107" s="75"/>
      <c r="G107" s="74"/>
    </row>
    <row r="108" spans="2:7" ht="13.5" customHeight="1">
      <c r="B108" s="35">
        <v>96</v>
      </c>
      <c r="C108" s="74"/>
      <c r="D108" s="74"/>
      <c r="E108" s="75"/>
      <c r="F108" s="75"/>
      <c r="G108" s="74"/>
    </row>
    <row r="109" spans="2:7" ht="13.5" customHeight="1">
      <c r="B109" s="35">
        <v>97</v>
      </c>
      <c r="C109" s="74"/>
      <c r="D109" s="74"/>
      <c r="E109" s="75"/>
      <c r="F109" s="75"/>
      <c r="G109" s="74"/>
    </row>
    <row r="110" spans="2:7" ht="13.5" customHeight="1">
      <c r="B110" s="35">
        <v>98</v>
      </c>
      <c r="C110" s="74"/>
      <c r="D110" s="74"/>
      <c r="E110" s="75"/>
      <c r="F110" s="75"/>
      <c r="G110" s="74"/>
    </row>
    <row r="111" spans="2:7" ht="13.5" customHeight="1">
      <c r="B111" s="35">
        <v>99</v>
      </c>
      <c r="C111" s="74"/>
      <c r="D111" s="74"/>
      <c r="E111" s="75"/>
      <c r="F111" s="75"/>
      <c r="G111" s="74"/>
    </row>
    <row r="112" spans="2:7" ht="13.5" customHeight="1">
      <c r="B112" s="35">
        <v>100</v>
      </c>
      <c r="C112" s="74"/>
      <c r="D112" s="74"/>
      <c r="E112" s="75"/>
      <c r="F112" s="75"/>
      <c r="G11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112">
      <formula1>"○,△"</formula1>
    </dataValidation>
  </dataValidations>
  <pageMargins left="0.78740157480314965" right="0.39370078740157483" top="0.39370078740157483" bottom="0.39370078740157483" header="0.19685039370078741" footer="0.31496062992125984"/>
  <pageSetup paperSize="9" orientation="portrait" r:id="rId1"/>
  <headerFooter>
    <oddHeader>&amp;L&amp;8&amp;F&amp;R&amp;8&amp;P/&amp;N</oddHeader>
  </headerFooter>
  <rowBreaks count="2" manualBreakCount="2">
    <brk id="62" max="16383" man="1"/>
    <brk id="1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14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COUNTIF(E13:E62,"○")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COUNTIF(E13:E62,"△")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  <row r="33" spans="2:7" ht="13.5" customHeight="1">
      <c r="B33" s="35">
        <v>21</v>
      </c>
      <c r="C33" s="74"/>
      <c r="D33" s="74"/>
      <c r="E33" s="75"/>
      <c r="F33" s="75"/>
      <c r="G33" s="74"/>
    </row>
    <row r="34" spans="2:7" ht="13.5" customHeight="1">
      <c r="B34" s="35">
        <v>22</v>
      </c>
      <c r="C34" s="74"/>
      <c r="D34" s="74"/>
      <c r="E34" s="75"/>
      <c r="F34" s="75"/>
      <c r="G34" s="74"/>
    </row>
    <row r="35" spans="2:7" ht="13.5" customHeight="1">
      <c r="B35" s="35">
        <v>23</v>
      </c>
      <c r="C35" s="74"/>
      <c r="D35" s="74"/>
      <c r="E35" s="75"/>
      <c r="F35" s="75"/>
      <c r="G35" s="74"/>
    </row>
    <row r="36" spans="2:7" ht="13.5" customHeight="1">
      <c r="B36" s="35">
        <v>24</v>
      </c>
      <c r="C36" s="74"/>
      <c r="D36" s="74"/>
      <c r="E36" s="75"/>
      <c r="F36" s="75"/>
      <c r="G36" s="74"/>
    </row>
    <row r="37" spans="2:7" ht="13.5" customHeight="1">
      <c r="B37" s="35">
        <v>25</v>
      </c>
      <c r="C37" s="74"/>
      <c r="D37" s="74"/>
      <c r="E37" s="75"/>
      <c r="F37" s="75"/>
      <c r="G37" s="74"/>
    </row>
    <row r="38" spans="2:7" ht="13.5" customHeight="1">
      <c r="B38" s="35">
        <v>26</v>
      </c>
      <c r="C38" s="74"/>
      <c r="D38" s="74"/>
      <c r="E38" s="75"/>
      <c r="F38" s="75"/>
      <c r="G38" s="74"/>
    </row>
    <row r="39" spans="2:7" ht="13.5" customHeight="1">
      <c r="B39" s="35">
        <v>27</v>
      </c>
      <c r="C39" s="74"/>
      <c r="D39" s="74"/>
      <c r="E39" s="75"/>
      <c r="F39" s="75"/>
      <c r="G39" s="74"/>
    </row>
    <row r="40" spans="2:7" ht="13.5" customHeight="1">
      <c r="B40" s="35">
        <v>28</v>
      </c>
      <c r="C40" s="74"/>
      <c r="D40" s="74"/>
      <c r="E40" s="75"/>
      <c r="F40" s="75"/>
      <c r="G40" s="74"/>
    </row>
    <row r="41" spans="2:7" ht="13.5" customHeight="1">
      <c r="B41" s="35">
        <v>29</v>
      </c>
      <c r="C41" s="74"/>
      <c r="D41" s="74"/>
      <c r="E41" s="75"/>
      <c r="F41" s="75"/>
      <c r="G41" s="74"/>
    </row>
    <row r="42" spans="2:7" ht="13.5" customHeight="1">
      <c r="B42" s="35">
        <v>30</v>
      </c>
      <c r="C42" s="74"/>
      <c r="D42" s="74"/>
      <c r="E42" s="75"/>
      <c r="F42" s="75"/>
      <c r="G42" s="74"/>
    </row>
    <row r="43" spans="2:7" ht="13.5" customHeight="1">
      <c r="B43" s="35">
        <v>31</v>
      </c>
      <c r="C43" s="74"/>
      <c r="D43" s="74"/>
      <c r="E43" s="75"/>
      <c r="F43" s="75"/>
      <c r="G43" s="74"/>
    </row>
    <row r="44" spans="2:7" ht="13.5" customHeight="1">
      <c r="B44" s="35">
        <v>32</v>
      </c>
      <c r="C44" s="74"/>
      <c r="D44" s="74"/>
      <c r="E44" s="75"/>
      <c r="F44" s="75"/>
      <c r="G44" s="74"/>
    </row>
    <row r="45" spans="2:7" ht="13.5" customHeight="1">
      <c r="B45" s="35">
        <v>33</v>
      </c>
      <c r="C45" s="74"/>
      <c r="D45" s="74"/>
      <c r="E45" s="75"/>
      <c r="F45" s="75"/>
      <c r="G45" s="74"/>
    </row>
    <row r="46" spans="2:7" ht="13.5" customHeight="1">
      <c r="B46" s="35">
        <v>34</v>
      </c>
      <c r="C46" s="74"/>
      <c r="D46" s="74"/>
      <c r="E46" s="75"/>
      <c r="F46" s="75"/>
      <c r="G46" s="74"/>
    </row>
    <row r="47" spans="2:7" ht="13.5" customHeight="1">
      <c r="B47" s="35">
        <v>35</v>
      </c>
      <c r="C47" s="74"/>
      <c r="D47" s="74"/>
      <c r="E47" s="75"/>
      <c r="F47" s="75"/>
      <c r="G47" s="74"/>
    </row>
    <row r="48" spans="2:7" ht="13.5" customHeight="1">
      <c r="B48" s="35">
        <v>36</v>
      </c>
      <c r="C48" s="74"/>
      <c r="D48" s="74"/>
      <c r="E48" s="75"/>
      <c r="F48" s="75"/>
      <c r="G48" s="74"/>
    </row>
    <row r="49" spans="2:7" ht="13.5" customHeight="1">
      <c r="B49" s="35">
        <v>37</v>
      </c>
      <c r="C49" s="74"/>
      <c r="D49" s="74"/>
      <c r="E49" s="75"/>
      <c r="F49" s="75"/>
      <c r="G49" s="74"/>
    </row>
    <row r="50" spans="2:7" ht="13.5" customHeight="1">
      <c r="B50" s="35">
        <v>38</v>
      </c>
      <c r="C50" s="74"/>
      <c r="D50" s="74"/>
      <c r="E50" s="75"/>
      <c r="F50" s="75"/>
      <c r="G50" s="74"/>
    </row>
    <row r="51" spans="2:7" ht="13.5" customHeight="1">
      <c r="B51" s="35">
        <v>39</v>
      </c>
      <c r="C51" s="74"/>
      <c r="D51" s="74"/>
      <c r="E51" s="75"/>
      <c r="F51" s="75"/>
      <c r="G51" s="74"/>
    </row>
    <row r="52" spans="2:7" ht="13.5" customHeight="1">
      <c r="B52" s="35">
        <v>40</v>
      </c>
      <c r="C52" s="74"/>
      <c r="D52" s="74"/>
      <c r="E52" s="75"/>
      <c r="F52" s="75"/>
      <c r="G52" s="74"/>
    </row>
    <row r="53" spans="2:7" ht="13.5" customHeight="1">
      <c r="B53" s="35">
        <v>41</v>
      </c>
      <c r="C53" s="74"/>
      <c r="D53" s="74"/>
      <c r="E53" s="75"/>
      <c r="F53" s="75"/>
      <c r="G53" s="74"/>
    </row>
    <row r="54" spans="2:7" ht="13.5" customHeight="1">
      <c r="B54" s="35">
        <v>42</v>
      </c>
      <c r="C54" s="74"/>
      <c r="D54" s="74"/>
      <c r="E54" s="75"/>
      <c r="F54" s="75"/>
      <c r="G54" s="74"/>
    </row>
    <row r="55" spans="2:7" ht="13.5" customHeight="1">
      <c r="B55" s="35">
        <v>43</v>
      </c>
      <c r="C55" s="74"/>
      <c r="D55" s="74"/>
      <c r="E55" s="75"/>
      <c r="F55" s="75"/>
      <c r="G55" s="74"/>
    </row>
    <row r="56" spans="2:7" ht="13.5" customHeight="1">
      <c r="B56" s="35">
        <v>44</v>
      </c>
      <c r="C56" s="74"/>
      <c r="D56" s="74"/>
      <c r="E56" s="75"/>
      <c r="F56" s="75"/>
      <c r="G56" s="74"/>
    </row>
    <row r="57" spans="2:7" ht="13.5" customHeight="1">
      <c r="B57" s="35">
        <v>45</v>
      </c>
      <c r="C57" s="74"/>
      <c r="D57" s="74"/>
      <c r="E57" s="75"/>
      <c r="F57" s="75"/>
      <c r="G57" s="74"/>
    </row>
    <row r="58" spans="2:7" ht="13.5" customHeight="1">
      <c r="B58" s="35">
        <v>46</v>
      </c>
      <c r="C58" s="74"/>
      <c r="D58" s="74"/>
      <c r="E58" s="75"/>
      <c r="F58" s="75"/>
      <c r="G58" s="74"/>
    </row>
    <row r="59" spans="2:7" ht="13.5" customHeight="1">
      <c r="B59" s="35">
        <v>47</v>
      </c>
      <c r="C59" s="74"/>
      <c r="D59" s="74"/>
      <c r="E59" s="75"/>
      <c r="F59" s="75"/>
      <c r="G59" s="74"/>
    </row>
    <row r="60" spans="2:7" ht="13.5" customHeight="1">
      <c r="B60" s="35">
        <v>48</v>
      </c>
      <c r="C60" s="74"/>
      <c r="D60" s="74"/>
      <c r="E60" s="75"/>
      <c r="F60" s="75"/>
      <c r="G60" s="74"/>
    </row>
    <row r="61" spans="2:7" ht="13.5" customHeight="1">
      <c r="B61" s="35">
        <v>49</v>
      </c>
      <c r="C61" s="74"/>
      <c r="D61" s="74"/>
      <c r="E61" s="75"/>
      <c r="F61" s="75"/>
      <c r="G61" s="74"/>
    </row>
    <row r="62" spans="2:7" ht="13.5" customHeight="1">
      <c r="B62" s="35">
        <v>50</v>
      </c>
      <c r="C62" s="74"/>
      <c r="D62" s="74"/>
      <c r="E62" s="75"/>
      <c r="F62" s="75"/>
      <c r="G6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62">
      <formula1>"○,△"</formula1>
    </dataValidation>
  </dataValidations>
  <pageMargins left="0.78740157480314965" right="0.39370078740157483" top="0.39370078740157483" bottom="0.39370078740157483" header="0.19685039370078741" footer="0.31496062992125984"/>
  <pageSetup paperSize="9" orientation="portrait" r:id="rId1"/>
  <headerFooter>
    <oddHeader>&amp;L&amp;8&amp;F&amp;R&amp;8&amp;P/&amp;N</oddHeader>
  </headerFooter>
  <rowBreaks count="1" manualBreakCount="1">
    <brk id="8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15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COUNTIF(E13:E62,"○")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COUNTIF(E13:E62,"△")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  <row r="33" spans="2:7" ht="13.5" customHeight="1">
      <c r="B33" s="35">
        <v>21</v>
      </c>
      <c r="C33" s="74"/>
      <c r="D33" s="74"/>
      <c r="E33" s="75"/>
      <c r="F33" s="75"/>
      <c r="G33" s="74"/>
    </row>
    <row r="34" spans="2:7" ht="13.5" customHeight="1">
      <c r="B34" s="35">
        <v>22</v>
      </c>
      <c r="C34" s="74"/>
      <c r="D34" s="74"/>
      <c r="E34" s="75"/>
      <c r="F34" s="75"/>
      <c r="G34" s="74"/>
    </row>
    <row r="35" spans="2:7" ht="13.5" customHeight="1">
      <c r="B35" s="35">
        <v>23</v>
      </c>
      <c r="C35" s="74"/>
      <c r="D35" s="74"/>
      <c r="E35" s="75"/>
      <c r="F35" s="75"/>
      <c r="G35" s="74"/>
    </row>
    <row r="36" spans="2:7" ht="13.5" customHeight="1">
      <c r="B36" s="35">
        <v>24</v>
      </c>
      <c r="C36" s="74"/>
      <c r="D36" s="74"/>
      <c r="E36" s="75"/>
      <c r="F36" s="75"/>
      <c r="G36" s="74"/>
    </row>
    <row r="37" spans="2:7" ht="13.5" customHeight="1">
      <c r="B37" s="35">
        <v>25</v>
      </c>
      <c r="C37" s="74"/>
      <c r="D37" s="74"/>
      <c r="E37" s="75"/>
      <c r="F37" s="75"/>
      <c r="G37" s="74"/>
    </row>
    <row r="38" spans="2:7" ht="13.5" customHeight="1">
      <c r="B38" s="35">
        <v>26</v>
      </c>
      <c r="C38" s="74"/>
      <c r="D38" s="74"/>
      <c r="E38" s="75"/>
      <c r="F38" s="75"/>
      <c r="G38" s="74"/>
    </row>
    <row r="39" spans="2:7" ht="13.5" customHeight="1">
      <c r="B39" s="35">
        <v>27</v>
      </c>
      <c r="C39" s="74"/>
      <c r="D39" s="74"/>
      <c r="E39" s="75"/>
      <c r="F39" s="75"/>
      <c r="G39" s="74"/>
    </row>
    <row r="40" spans="2:7" ht="13.5" customHeight="1">
      <c r="B40" s="35">
        <v>28</v>
      </c>
      <c r="C40" s="74"/>
      <c r="D40" s="74"/>
      <c r="E40" s="75"/>
      <c r="F40" s="75"/>
      <c r="G40" s="74"/>
    </row>
    <row r="41" spans="2:7" ht="13.5" customHeight="1">
      <c r="B41" s="35">
        <v>29</v>
      </c>
      <c r="C41" s="74"/>
      <c r="D41" s="74"/>
      <c r="E41" s="75"/>
      <c r="F41" s="75"/>
      <c r="G41" s="74"/>
    </row>
    <row r="42" spans="2:7" ht="13.5" customHeight="1">
      <c r="B42" s="35">
        <v>30</v>
      </c>
      <c r="C42" s="74"/>
      <c r="D42" s="74"/>
      <c r="E42" s="75"/>
      <c r="F42" s="75"/>
      <c r="G42" s="74"/>
    </row>
    <row r="43" spans="2:7" ht="13.5" customHeight="1">
      <c r="B43" s="35">
        <v>31</v>
      </c>
      <c r="C43" s="74"/>
      <c r="D43" s="74"/>
      <c r="E43" s="75"/>
      <c r="F43" s="75"/>
      <c r="G43" s="74"/>
    </row>
    <row r="44" spans="2:7" ht="13.5" customHeight="1">
      <c r="B44" s="35">
        <v>32</v>
      </c>
      <c r="C44" s="74"/>
      <c r="D44" s="74"/>
      <c r="E44" s="75"/>
      <c r="F44" s="75"/>
      <c r="G44" s="74"/>
    </row>
    <row r="45" spans="2:7" ht="13.5" customHeight="1">
      <c r="B45" s="35">
        <v>33</v>
      </c>
      <c r="C45" s="74"/>
      <c r="D45" s="74"/>
      <c r="E45" s="75"/>
      <c r="F45" s="75"/>
      <c r="G45" s="74"/>
    </row>
    <row r="46" spans="2:7" ht="13.5" customHeight="1">
      <c r="B46" s="35">
        <v>34</v>
      </c>
      <c r="C46" s="74"/>
      <c r="D46" s="74"/>
      <c r="E46" s="75"/>
      <c r="F46" s="75"/>
      <c r="G46" s="74"/>
    </row>
    <row r="47" spans="2:7" ht="13.5" customHeight="1">
      <c r="B47" s="35">
        <v>35</v>
      </c>
      <c r="C47" s="74"/>
      <c r="D47" s="74"/>
      <c r="E47" s="75"/>
      <c r="F47" s="75"/>
      <c r="G47" s="74"/>
    </row>
    <row r="48" spans="2:7" ht="13.5" customHeight="1">
      <c r="B48" s="35">
        <v>36</v>
      </c>
      <c r="C48" s="74"/>
      <c r="D48" s="74"/>
      <c r="E48" s="75"/>
      <c r="F48" s="75"/>
      <c r="G48" s="74"/>
    </row>
    <row r="49" spans="2:7" ht="13.5" customHeight="1">
      <c r="B49" s="35">
        <v>37</v>
      </c>
      <c r="C49" s="74"/>
      <c r="D49" s="74"/>
      <c r="E49" s="75"/>
      <c r="F49" s="75"/>
      <c r="G49" s="74"/>
    </row>
    <row r="50" spans="2:7" ht="13.5" customHeight="1">
      <c r="B50" s="35">
        <v>38</v>
      </c>
      <c r="C50" s="74"/>
      <c r="D50" s="74"/>
      <c r="E50" s="75"/>
      <c r="F50" s="75"/>
      <c r="G50" s="74"/>
    </row>
    <row r="51" spans="2:7" ht="13.5" customHeight="1">
      <c r="B51" s="35">
        <v>39</v>
      </c>
      <c r="C51" s="74"/>
      <c r="D51" s="74"/>
      <c r="E51" s="75"/>
      <c r="F51" s="75"/>
      <c r="G51" s="74"/>
    </row>
    <row r="52" spans="2:7" ht="13.5" customHeight="1">
      <c r="B52" s="35">
        <v>40</v>
      </c>
      <c r="C52" s="74"/>
      <c r="D52" s="74"/>
      <c r="E52" s="75"/>
      <c r="F52" s="75"/>
      <c r="G52" s="74"/>
    </row>
    <row r="53" spans="2:7" ht="13.5" customHeight="1">
      <c r="B53" s="35">
        <v>41</v>
      </c>
      <c r="C53" s="74"/>
      <c r="D53" s="74"/>
      <c r="E53" s="75"/>
      <c r="F53" s="75"/>
      <c r="G53" s="74"/>
    </row>
    <row r="54" spans="2:7" ht="13.5" customHeight="1">
      <c r="B54" s="35">
        <v>42</v>
      </c>
      <c r="C54" s="74"/>
      <c r="D54" s="74"/>
      <c r="E54" s="75"/>
      <c r="F54" s="75"/>
      <c r="G54" s="74"/>
    </row>
    <row r="55" spans="2:7" ht="13.5" customHeight="1">
      <c r="B55" s="35">
        <v>43</v>
      </c>
      <c r="C55" s="74"/>
      <c r="D55" s="74"/>
      <c r="E55" s="75"/>
      <c r="F55" s="75"/>
      <c r="G55" s="74"/>
    </row>
    <row r="56" spans="2:7" ht="13.5" customHeight="1">
      <c r="B56" s="35">
        <v>44</v>
      </c>
      <c r="C56" s="74"/>
      <c r="D56" s="74"/>
      <c r="E56" s="75"/>
      <c r="F56" s="75"/>
      <c r="G56" s="74"/>
    </row>
    <row r="57" spans="2:7" ht="13.5" customHeight="1">
      <c r="B57" s="35">
        <v>45</v>
      </c>
      <c r="C57" s="74"/>
      <c r="D57" s="74"/>
      <c r="E57" s="75"/>
      <c r="F57" s="75"/>
      <c r="G57" s="74"/>
    </row>
    <row r="58" spans="2:7" ht="13.5" customHeight="1">
      <c r="B58" s="35">
        <v>46</v>
      </c>
      <c r="C58" s="74"/>
      <c r="D58" s="74"/>
      <c r="E58" s="75"/>
      <c r="F58" s="75"/>
      <c r="G58" s="74"/>
    </row>
    <row r="59" spans="2:7" ht="13.5" customHeight="1">
      <c r="B59" s="35">
        <v>47</v>
      </c>
      <c r="C59" s="74"/>
      <c r="D59" s="74"/>
      <c r="E59" s="75"/>
      <c r="F59" s="75"/>
      <c r="G59" s="74"/>
    </row>
    <row r="60" spans="2:7" ht="13.5" customHeight="1">
      <c r="B60" s="35">
        <v>48</v>
      </c>
      <c r="C60" s="74"/>
      <c r="D60" s="74"/>
      <c r="E60" s="75"/>
      <c r="F60" s="75"/>
      <c r="G60" s="74"/>
    </row>
    <row r="61" spans="2:7" ht="13.5" customHeight="1">
      <c r="B61" s="35">
        <v>49</v>
      </c>
      <c r="C61" s="74"/>
      <c r="D61" s="74"/>
      <c r="E61" s="75"/>
      <c r="F61" s="75"/>
      <c r="G61" s="74"/>
    </row>
    <row r="62" spans="2:7" ht="13.5" customHeight="1">
      <c r="B62" s="35">
        <v>50</v>
      </c>
      <c r="C62" s="74"/>
      <c r="D62" s="74"/>
      <c r="E62" s="75"/>
      <c r="F62" s="75"/>
      <c r="G6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62">
      <formula1>"○,△"</formula1>
    </dataValidation>
  </dataValidations>
  <pageMargins left="0.78740157480314965" right="0.39370078740157483" top="0.39370078740157483" bottom="0.39370078740157483" header="0.19685039370078741" footer="0.31496062992125984"/>
  <pageSetup paperSize="9" orientation="portrait" r:id="rId1"/>
  <headerFooter>
    <oddHeader>&amp;L&amp;8&amp;F&amp;R&amp;8&amp;P/&amp;N</oddHeader>
  </headerFooter>
  <rowBreaks count="1" manualBreakCount="1">
    <brk id="8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308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83">
        <f>COUNTIF(E13:E62,"○")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84">
        <f>COUNTIF(E13:E62,"△")</f>
        <v>0</v>
      </c>
      <c r="F11" s="69"/>
      <c r="G11" s="70"/>
    </row>
    <row r="12" spans="2:7">
      <c r="B12" s="45" t="s">
        <v>286</v>
      </c>
      <c r="C12" s="85" t="s">
        <v>1</v>
      </c>
      <c r="D12" s="46" t="s">
        <v>35</v>
      </c>
      <c r="E12" s="86" t="s">
        <v>40</v>
      </c>
      <c r="F12" s="87" t="s">
        <v>19</v>
      </c>
      <c r="G12" s="87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  <row r="33" spans="2:7" ht="13.5" customHeight="1">
      <c r="B33" s="35">
        <v>21</v>
      </c>
      <c r="C33" s="74"/>
      <c r="D33" s="74"/>
      <c r="E33" s="75"/>
      <c r="F33" s="75"/>
      <c r="G33" s="74"/>
    </row>
    <row r="34" spans="2:7" ht="13.5" customHeight="1">
      <c r="B34" s="35">
        <v>22</v>
      </c>
      <c r="C34" s="74"/>
      <c r="D34" s="74"/>
      <c r="E34" s="75"/>
      <c r="F34" s="75"/>
      <c r="G34" s="74"/>
    </row>
    <row r="35" spans="2:7" ht="13.5" customHeight="1">
      <c r="B35" s="35">
        <v>23</v>
      </c>
      <c r="C35" s="74"/>
      <c r="D35" s="74"/>
      <c r="E35" s="75"/>
      <c r="F35" s="75"/>
      <c r="G35" s="74"/>
    </row>
    <row r="36" spans="2:7" ht="13.5" customHeight="1">
      <c r="B36" s="35">
        <v>24</v>
      </c>
      <c r="C36" s="74"/>
      <c r="D36" s="74"/>
      <c r="E36" s="75"/>
      <c r="F36" s="75"/>
      <c r="G36" s="74"/>
    </row>
    <row r="37" spans="2:7" ht="13.5" customHeight="1">
      <c r="B37" s="35">
        <v>25</v>
      </c>
      <c r="C37" s="74"/>
      <c r="D37" s="74"/>
      <c r="E37" s="75"/>
      <c r="F37" s="75"/>
      <c r="G37" s="74"/>
    </row>
    <row r="38" spans="2:7" ht="13.5" customHeight="1">
      <c r="B38" s="35">
        <v>26</v>
      </c>
      <c r="C38" s="74"/>
      <c r="D38" s="74"/>
      <c r="E38" s="75"/>
      <c r="F38" s="75"/>
      <c r="G38" s="74"/>
    </row>
    <row r="39" spans="2:7" ht="13.5" customHeight="1">
      <c r="B39" s="35">
        <v>27</v>
      </c>
      <c r="C39" s="74"/>
      <c r="D39" s="74"/>
      <c r="E39" s="75"/>
      <c r="F39" s="75"/>
      <c r="G39" s="74"/>
    </row>
    <row r="40" spans="2:7" ht="13.5" customHeight="1">
      <c r="B40" s="35">
        <v>28</v>
      </c>
      <c r="C40" s="74"/>
      <c r="D40" s="74"/>
      <c r="E40" s="75"/>
      <c r="F40" s="75"/>
      <c r="G40" s="74"/>
    </row>
    <row r="41" spans="2:7" ht="13.5" customHeight="1">
      <c r="B41" s="35">
        <v>29</v>
      </c>
      <c r="C41" s="74"/>
      <c r="D41" s="74"/>
      <c r="E41" s="75"/>
      <c r="F41" s="75"/>
      <c r="G41" s="74"/>
    </row>
    <row r="42" spans="2:7" ht="13.5" customHeight="1">
      <c r="B42" s="35">
        <v>30</v>
      </c>
      <c r="C42" s="74"/>
      <c r="D42" s="74"/>
      <c r="E42" s="75"/>
      <c r="F42" s="75"/>
      <c r="G42" s="74"/>
    </row>
    <row r="43" spans="2:7" ht="13.5" customHeight="1">
      <c r="B43" s="35">
        <v>31</v>
      </c>
      <c r="C43" s="74"/>
      <c r="D43" s="74"/>
      <c r="E43" s="75"/>
      <c r="F43" s="75"/>
      <c r="G43" s="74"/>
    </row>
    <row r="44" spans="2:7" ht="13.5" customHeight="1">
      <c r="B44" s="35">
        <v>32</v>
      </c>
      <c r="C44" s="74"/>
      <c r="D44" s="74"/>
      <c r="E44" s="75"/>
      <c r="F44" s="75"/>
      <c r="G44" s="74"/>
    </row>
    <row r="45" spans="2:7" ht="13.5" customHeight="1">
      <c r="B45" s="35">
        <v>33</v>
      </c>
      <c r="C45" s="74"/>
      <c r="D45" s="74"/>
      <c r="E45" s="75"/>
      <c r="F45" s="75"/>
      <c r="G45" s="74"/>
    </row>
    <row r="46" spans="2:7" ht="13.5" customHeight="1">
      <c r="B46" s="35">
        <v>34</v>
      </c>
      <c r="C46" s="74"/>
      <c r="D46" s="74"/>
      <c r="E46" s="75"/>
      <c r="F46" s="75"/>
      <c r="G46" s="74"/>
    </row>
    <row r="47" spans="2:7" ht="13.5" customHeight="1">
      <c r="B47" s="35">
        <v>35</v>
      </c>
      <c r="C47" s="74"/>
      <c r="D47" s="74"/>
      <c r="E47" s="75"/>
      <c r="F47" s="75"/>
      <c r="G47" s="74"/>
    </row>
    <row r="48" spans="2:7" ht="13.5" customHeight="1">
      <c r="B48" s="35">
        <v>36</v>
      </c>
      <c r="C48" s="74"/>
      <c r="D48" s="74"/>
      <c r="E48" s="75"/>
      <c r="F48" s="75"/>
      <c r="G48" s="74"/>
    </row>
    <row r="49" spans="2:7" ht="13.5" customHeight="1">
      <c r="B49" s="35">
        <v>37</v>
      </c>
      <c r="C49" s="74"/>
      <c r="D49" s="74"/>
      <c r="E49" s="75"/>
      <c r="F49" s="75"/>
      <c r="G49" s="74"/>
    </row>
    <row r="50" spans="2:7" ht="13.5" customHeight="1">
      <c r="B50" s="35">
        <v>38</v>
      </c>
      <c r="C50" s="74"/>
      <c r="D50" s="74"/>
      <c r="E50" s="75"/>
      <c r="F50" s="75"/>
      <c r="G50" s="74"/>
    </row>
    <row r="51" spans="2:7" ht="13.5" customHeight="1">
      <c r="B51" s="35">
        <v>39</v>
      </c>
      <c r="C51" s="74"/>
      <c r="D51" s="74"/>
      <c r="E51" s="75"/>
      <c r="F51" s="75"/>
      <c r="G51" s="74"/>
    </row>
    <row r="52" spans="2:7" ht="13.5" customHeight="1">
      <c r="B52" s="35">
        <v>40</v>
      </c>
      <c r="C52" s="74"/>
      <c r="D52" s="74"/>
      <c r="E52" s="75"/>
      <c r="F52" s="75"/>
      <c r="G52" s="74"/>
    </row>
    <row r="53" spans="2:7" ht="13.5" customHeight="1">
      <c r="B53" s="35">
        <v>41</v>
      </c>
      <c r="C53" s="74"/>
      <c r="D53" s="74"/>
      <c r="E53" s="75"/>
      <c r="F53" s="75"/>
      <c r="G53" s="74"/>
    </row>
    <row r="54" spans="2:7" ht="13.5" customHeight="1">
      <c r="B54" s="35">
        <v>42</v>
      </c>
      <c r="C54" s="74"/>
      <c r="D54" s="74"/>
      <c r="E54" s="75"/>
      <c r="F54" s="75"/>
      <c r="G54" s="74"/>
    </row>
    <row r="55" spans="2:7" ht="13.5" customHeight="1">
      <c r="B55" s="35">
        <v>43</v>
      </c>
      <c r="C55" s="74"/>
      <c r="D55" s="74"/>
      <c r="E55" s="75"/>
      <c r="F55" s="75"/>
      <c r="G55" s="74"/>
    </row>
    <row r="56" spans="2:7" ht="13.5" customHeight="1">
      <c r="B56" s="35">
        <v>44</v>
      </c>
      <c r="C56" s="74"/>
      <c r="D56" s="74"/>
      <c r="E56" s="75"/>
      <c r="F56" s="75"/>
      <c r="G56" s="74"/>
    </row>
    <row r="57" spans="2:7" ht="13.5" customHeight="1">
      <c r="B57" s="35">
        <v>45</v>
      </c>
      <c r="C57" s="74"/>
      <c r="D57" s="74"/>
      <c r="E57" s="75"/>
      <c r="F57" s="75"/>
      <c r="G57" s="74"/>
    </row>
    <row r="58" spans="2:7" ht="13.5" customHeight="1">
      <c r="B58" s="35">
        <v>46</v>
      </c>
      <c r="C58" s="74"/>
      <c r="D58" s="74"/>
      <c r="E58" s="75"/>
      <c r="F58" s="75"/>
      <c r="G58" s="74"/>
    </row>
    <row r="59" spans="2:7" ht="13.5" customHeight="1">
      <c r="B59" s="35">
        <v>47</v>
      </c>
      <c r="C59" s="74"/>
      <c r="D59" s="74"/>
      <c r="E59" s="75"/>
      <c r="F59" s="75"/>
      <c r="G59" s="74"/>
    </row>
    <row r="60" spans="2:7" ht="13.5" customHeight="1">
      <c r="B60" s="35">
        <v>48</v>
      </c>
      <c r="C60" s="74"/>
      <c r="D60" s="74"/>
      <c r="E60" s="75"/>
      <c r="F60" s="75"/>
      <c r="G60" s="74"/>
    </row>
    <row r="61" spans="2:7" ht="13.5" customHeight="1">
      <c r="B61" s="35">
        <v>49</v>
      </c>
      <c r="C61" s="74"/>
      <c r="D61" s="74"/>
      <c r="E61" s="75"/>
      <c r="F61" s="75"/>
      <c r="G61" s="74"/>
    </row>
    <row r="62" spans="2:7" ht="13.5" customHeight="1">
      <c r="B62" s="35">
        <v>50</v>
      </c>
      <c r="C62" s="74"/>
      <c r="D62" s="74"/>
      <c r="E62" s="75"/>
      <c r="F62" s="75"/>
      <c r="G6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62">
      <formula1>"○,△"</formula1>
    </dataValidation>
  </dataValidations>
  <pageMargins left="0.78740157480314965" right="0.39370078740157483" top="0.39370078740157483" bottom="0.39370078740157483" header="0.19685039370078741" footer="0.31496062992125984"/>
  <pageSetup paperSize="9" orientation="portrait" r:id="rId1"/>
  <headerFooter>
    <oddHeader>&amp;L&amp;8&amp;F&amp;R&amp;8&amp;P/&amp;N</oddHeader>
  </headerFooter>
  <rowBreaks count="1" manualBreakCount="1">
    <brk id="8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42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COUNTIF(E13:E162,"○")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COUNTIF(E13:E162,"△")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  <row r="33" spans="2:7" ht="13.5" customHeight="1">
      <c r="B33" s="35">
        <v>21</v>
      </c>
      <c r="C33" s="74"/>
      <c r="D33" s="74"/>
      <c r="E33" s="75"/>
      <c r="F33" s="75"/>
      <c r="G33" s="74"/>
    </row>
    <row r="34" spans="2:7" ht="13.5" customHeight="1">
      <c r="B34" s="35">
        <v>22</v>
      </c>
      <c r="C34" s="74"/>
      <c r="D34" s="74"/>
      <c r="E34" s="75"/>
      <c r="F34" s="75"/>
      <c r="G34" s="74"/>
    </row>
    <row r="35" spans="2:7" ht="13.5" customHeight="1">
      <c r="B35" s="35">
        <v>23</v>
      </c>
      <c r="C35" s="74"/>
      <c r="D35" s="74"/>
      <c r="E35" s="75"/>
      <c r="F35" s="75"/>
      <c r="G35" s="74"/>
    </row>
    <row r="36" spans="2:7" ht="13.5" customHeight="1">
      <c r="B36" s="35">
        <v>24</v>
      </c>
      <c r="C36" s="74"/>
      <c r="D36" s="74"/>
      <c r="E36" s="75"/>
      <c r="F36" s="75"/>
      <c r="G36" s="74"/>
    </row>
    <row r="37" spans="2:7" ht="13.5" customHeight="1">
      <c r="B37" s="35">
        <v>25</v>
      </c>
      <c r="C37" s="74"/>
      <c r="D37" s="74"/>
      <c r="E37" s="75"/>
      <c r="F37" s="75"/>
      <c r="G37" s="74"/>
    </row>
    <row r="38" spans="2:7" ht="13.5" customHeight="1">
      <c r="B38" s="35">
        <v>26</v>
      </c>
      <c r="C38" s="74"/>
      <c r="D38" s="74"/>
      <c r="E38" s="75"/>
      <c r="F38" s="75"/>
      <c r="G38" s="74"/>
    </row>
    <row r="39" spans="2:7" ht="13.5" customHeight="1">
      <c r="B39" s="35">
        <v>27</v>
      </c>
      <c r="C39" s="74"/>
      <c r="D39" s="74"/>
      <c r="E39" s="75"/>
      <c r="F39" s="75"/>
      <c r="G39" s="74"/>
    </row>
    <row r="40" spans="2:7" ht="13.5" customHeight="1">
      <c r="B40" s="35">
        <v>28</v>
      </c>
      <c r="C40" s="74"/>
      <c r="D40" s="74"/>
      <c r="E40" s="75"/>
      <c r="F40" s="75"/>
      <c r="G40" s="74"/>
    </row>
    <row r="41" spans="2:7" ht="13.5" customHeight="1">
      <c r="B41" s="35">
        <v>29</v>
      </c>
      <c r="C41" s="74"/>
      <c r="D41" s="74"/>
      <c r="E41" s="75"/>
      <c r="F41" s="75"/>
      <c r="G41" s="74"/>
    </row>
    <row r="42" spans="2:7" ht="13.5" customHeight="1">
      <c r="B42" s="35">
        <v>30</v>
      </c>
      <c r="C42" s="74"/>
      <c r="D42" s="74"/>
      <c r="E42" s="75"/>
      <c r="F42" s="75"/>
      <c r="G42" s="74"/>
    </row>
    <row r="43" spans="2:7" ht="13.5" customHeight="1">
      <c r="B43" s="35">
        <v>31</v>
      </c>
      <c r="C43" s="74"/>
      <c r="D43" s="74"/>
      <c r="E43" s="75"/>
      <c r="F43" s="75"/>
      <c r="G43" s="74"/>
    </row>
    <row r="44" spans="2:7" ht="13.5" customHeight="1">
      <c r="B44" s="35">
        <v>32</v>
      </c>
      <c r="C44" s="74"/>
      <c r="D44" s="74"/>
      <c r="E44" s="75"/>
      <c r="F44" s="75"/>
      <c r="G44" s="74"/>
    </row>
    <row r="45" spans="2:7" ht="13.5" customHeight="1">
      <c r="B45" s="35">
        <v>33</v>
      </c>
      <c r="C45" s="74"/>
      <c r="D45" s="74"/>
      <c r="E45" s="75"/>
      <c r="F45" s="75"/>
      <c r="G45" s="74"/>
    </row>
    <row r="46" spans="2:7" ht="13.5" customHeight="1">
      <c r="B46" s="35">
        <v>34</v>
      </c>
      <c r="C46" s="74"/>
      <c r="D46" s="74"/>
      <c r="E46" s="75"/>
      <c r="F46" s="75"/>
      <c r="G46" s="74"/>
    </row>
    <row r="47" spans="2:7" ht="13.5" customHeight="1">
      <c r="B47" s="35">
        <v>35</v>
      </c>
      <c r="C47" s="74"/>
      <c r="D47" s="74"/>
      <c r="E47" s="75"/>
      <c r="F47" s="75"/>
      <c r="G47" s="74"/>
    </row>
    <row r="48" spans="2:7" ht="13.5" customHeight="1">
      <c r="B48" s="35">
        <v>36</v>
      </c>
      <c r="C48" s="74"/>
      <c r="D48" s="74"/>
      <c r="E48" s="75"/>
      <c r="F48" s="75"/>
      <c r="G48" s="74"/>
    </row>
    <row r="49" spans="2:7" ht="13.5" customHeight="1">
      <c r="B49" s="35">
        <v>37</v>
      </c>
      <c r="C49" s="74"/>
      <c r="D49" s="74"/>
      <c r="E49" s="75"/>
      <c r="F49" s="75"/>
      <c r="G49" s="74"/>
    </row>
    <row r="50" spans="2:7" ht="13.5" customHeight="1">
      <c r="B50" s="35">
        <v>38</v>
      </c>
      <c r="C50" s="74"/>
      <c r="D50" s="74"/>
      <c r="E50" s="75"/>
      <c r="F50" s="75"/>
      <c r="G50" s="74"/>
    </row>
    <row r="51" spans="2:7" ht="13.5" customHeight="1">
      <c r="B51" s="35">
        <v>39</v>
      </c>
      <c r="C51" s="74"/>
      <c r="D51" s="74"/>
      <c r="E51" s="75"/>
      <c r="F51" s="75"/>
      <c r="G51" s="74"/>
    </row>
    <row r="52" spans="2:7" ht="13.5" customHeight="1">
      <c r="B52" s="35">
        <v>40</v>
      </c>
      <c r="C52" s="74"/>
      <c r="D52" s="74"/>
      <c r="E52" s="75"/>
      <c r="F52" s="75"/>
      <c r="G52" s="74"/>
    </row>
    <row r="53" spans="2:7" ht="13.5" customHeight="1">
      <c r="B53" s="35">
        <v>41</v>
      </c>
      <c r="C53" s="74"/>
      <c r="D53" s="74"/>
      <c r="E53" s="75"/>
      <c r="F53" s="75"/>
      <c r="G53" s="74"/>
    </row>
    <row r="54" spans="2:7" ht="13.5" customHeight="1">
      <c r="B54" s="35">
        <v>42</v>
      </c>
      <c r="C54" s="74"/>
      <c r="D54" s="74"/>
      <c r="E54" s="75"/>
      <c r="F54" s="75"/>
      <c r="G54" s="74"/>
    </row>
    <row r="55" spans="2:7" ht="13.5" customHeight="1">
      <c r="B55" s="35">
        <v>43</v>
      </c>
      <c r="C55" s="74"/>
      <c r="D55" s="74"/>
      <c r="E55" s="75"/>
      <c r="F55" s="75"/>
      <c r="G55" s="74"/>
    </row>
    <row r="56" spans="2:7" ht="13.5" customHeight="1">
      <c r="B56" s="35">
        <v>44</v>
      </c>
      <c r="C56" s="74"/>
      <c r="D56" s="74"/>
      <c r="E56" s="75"/>
      <c r="F56" s="75"/>
      <c r="G56" s="74"/>
    </row>
    <row r="57" spans="2:7" ht="13.5" customHeight="1">
      <c r="B57" s="35">
        <v>45</v>
      </c>
      <c r="C57" s="74"/>
      <c r="D57" s="74"/>
      <c r="E57" s="75"/>
      <c r="F57" s="75"/>
      <c r="G57" s="74"/>
    </row>
    <row r="58" spans="2:7" ht="13.5" customHeight="1">
      <c r="B58" s="35">
        <v>46</v>
      </c>
      <c r="C58" s="74"/>
      <c r="D58" s="74"/>
      <c r="E58" s="75"/>
      <c r="F58" s="75"/>
      <c r="G58" s="74"/>
    </row>
    <row r="59" spans="2:7" ht="13.5" customHeight="1">
      <c r="B59" s="35">
        <v>47</v>
      </c>
      <c r="C59" s="74"/>
      <c r="D59" s="74"/>
      <c r="E59" s="75"/>
      <c r="F59" s="75"/>
      <c r="G59" s="74"/>
    </row>
    <row r="60" spans="2:7" ht="13.5" customHeight="1">
      <c r="B60" s="35">
        <v>48</v>
      </c>
      <c r="C60" s="74"/>
      <c r="D60" s="74"/>
      <c r="E60" s="75"/>
      <c r="F60" s="75"/>
      <c r="G60" s="74"/>
    </row>
    <row r="61" spans="2:7" ht="13.5" customHeight="1">
      <c r="B61" s="35">
        <v>49</v>
      </c>
      <c r="C61" s="74"/>
      <c r="D61" s="74"/>
      <c r="E61" s="75"/>
      <c r="F61" s="75"/>
      <c r="G61" s="74"/>
    </row>
    <row r="62" spans="2:7" ht="13.5" customHeight="1">
      <c r="B62" s="35">
        <v>50</v>
      </c>
      <c r="C62" s="74"/>
      <c r="D62" s="74"/>
      <c r="E62" s="75"/>
      <c r="F62" s="75"/>
      <c r="G62" s="74"/>
    </row>
    <row r="63" spans="2:7" ht="13.5" customHeight="1">
      <c r="B63" s="35">
        <v>51</v>
      </c>
      <c r="C63" s="74"/>
      <c r="D63" s="74"/>
      <c r="E63" s="75"/>
      <c r="F63" s="75"/>
      <c r="G63" s="74"/>
    </row>
    <row r="64" spans="2:7" ht="13.5" customHeight="1">
      <c r="B64" s="35">
        <v>52</v>
      </c>
      <c r="C64" s="74"/>
      <c r="D64" s="74"/>
      <c r="E64" s="75"/>
      <c r="F64" s="75"/>
      <c r="G64" s="74"/>
    </row>
    <row r="65" spans="2:7" ht="13.5" customHeight="1">
      <c r="B65" s="35">
        <v>53</v>
      </c>
      <c r="C65" s="74"/>
      <c r="D65" s="74"/>
      <c r="E65" s="75"/>
      <c r="F65" s="75"/>
      <c r="G65" s="74"/>
    </row>
    <row r="66" spans="2:7" ht="13.5" customHeight="1">
      <c r="B66" s="35">
        <v>54</v>
      </c>
      <c r="C66" s="74"/>
      <c r="D66" s="74"/>
      <c r="E66" s="75"/>
      <c r="F66" s="75"/>
      <c r="G66" s="74"/>
    </row>
    <row r="67" spans="2:7" ht="13.5" customHeight="1">
      <c r="B67" s="35">
        <v>55</v>
      </c>
      <c r="C67" s="74"/>
      <c r="D67" s="74"/>
      <c r="E67" s="75"/>
      <c r="F67" s="75"/>
      <c r="G67" s="74"/>
    </row>
    <row r="68" spans="2:7" ht="13.5" customHeight="1">
      <c r="B68" s="35">
        <v>56</v>
      </c>
      <c r="C68" s="74"/>
      <c r="D68" s="74"/>
      <c r="E68" s="75"/>
      <c r="F68" s="75"/>
      <c r="G68" s="74"/>
    </row>
    <row r="69" spans="2:7" ht="13.5" customHeight="1">
      <c r="B69" s="35">
        <v>57</v>
      </c>
      <c r="C69" s="74"/>
      <c r="D69" s="74"/>
      <c r="E69" s="75"/>
      <c r="F69" s="75"/>
      <c r="G69" s="74"/>
    </row>
    <row r="70" spans="2:7" ht="13.5" customHeight="1">
      <c r="B70" s="35">
        <v>58</v>
      </c>
      <c r="C70" s="74"/>
      <c r="D70" s="74"/>
      <c r="E70" s="75"/>
      <c r="F70" s="75"/>
      <c r="G70" s="74"/>
    </row>
    <row r="71" spans="2:7" ht="13.5" customHeight="1">
      <c r="B71" s="35">
        <v>59</v>
      </c>
      <c r="C71" s="74"/>
      <c r="D71" s="74"/>
      <c r="E71" s="75"/>
      <c r="F71" s="75"/>
      <c r="G71" s="74"/>
    </row>
    <row r="72" spans="2:7" ht="13.5" customHeight="1">
      <c r="B72" s="35">
        <v>60</v>
      </c>
      <c r="C72" s="74"/>
      <c r="D72" s="74"/>
      <c r="E72" s="75"/>
      <c r="F72" s="75"/>
      <c r="G72" s="74"/>
    </row>
    <row r="73" spans="2:7" ht="13.5" customHeight="1">
      <c r="B73" s="35">
        <v>61</v>
      </c>
      <c r="C73" s="74"/>
      <c r="D73" s="74"/>
      <c r="E73" s="75"/>
      <c r="F73" s="75"/>
      <c r="G73" s="74"/>
    </row>
    <row r="74" spans="2:7" ht="13.5" customHeight="1">
      <c r="B74" s="35">
        <v>62</v>
      </c>
      <c r="C74" s="74"/>
      <c r="D74" s="74"/>
      <c r="E74" s="75"/>
      <c r="F74" s="75"/>
      <c r="G74" s="74"/>
    </row>
    <row r="75" spans="2:7" ht="13.5" customHeight="1">
      <c r="B75" s="35">
        <v>63</v>
      </c>
      <c r="C75" s="74"/>
      <c r="D75" s="74"/>
      <c r="E75" s="75"/>
      <c r="F75" s="75"/>
      <c r="G75" s="74"/>
    </row>
    <row r="76" spans="2:7" ht="13.5" customHeight="1">
      <c r="B76" s="35">
        <v>64</v>
      </c>
      <c r="C76" s="74"/>
      <c r="D76" s="74"/>
      <c r="E76" s="75"/>
      <c r="F76" s="75"/>
      <c r="G76" s="74"/>
    </row>
    <row r="77" spans="2:7" ht="13.5" customHeight="1">
      <c r="B77" s="35">
        <v>65</v>
      </c>
      <c r="C77" s="74"/>
      <c r="D77" s="74"/>
      <c r="E77" s="75"/>
      <c r="F77" s="75"/>
      <c r="G77" s="74"/>
    </row>
    <row r="78" spans="2:7" ht="13.5" customHeight="1">
      <c r="B78" s="35">
        <v>66</v>
      </c>
      <c r="C78" s="74"/>
      <c r="D78" s="74"/>
      <c r="E78" s="75"/>
      <c r="F78" s="75"/>
      <c r="G78" s="74"/>
    </row>
    <row r="79" spans="2:7" ht="13.5" customHeight="1">
      <c r="B79" s="35">
        <v>67</v>
      </c>
      <c r="C79" s="74"/>
      <c r="D79" s="74"/>
      <c r="E79" s="75"/>
      <c r="F79" s="75"/>
      <c r="G79" s="74"/>
    </row>
    <row r="80" spans="2:7" ht="13.5" customHeight="1">
      <c r="B80" s="35">
        <v>68</v>
      </c>
      <c r="C80" s="74"/>
      <c r="D80" s="74"/>
      <c r="E80" s="75"/>
      <c r="F80" s="75"/>
      <c r="G80" s="74"/>
    </row>
    <row r="81" spans="2:7" ht="13.5" customHeight="1">
      <c r="B81" s="35">
        <v>69</v>
      </c>
      <c r="C81" s="74"/>
      <c r="D81" s="74"/>
      <c r="E81" s="75"/>
      <c r="F81" s="75"/>
      <c r="G81" s="74"/>
    </row>
    <row r="82" spans="2:7" ht="13.5" customHeight="1">
      <c r="B82" s="35">
        <v>70</v>
      </c>
      <c r="C82" s="74"/>
      <c r="D82" s="74"/>
      <c r="E82" s="75"/>
      <c r="F82" s="75"/>
      <c r="G82" s="74"/>
    </row>
    <row r="83" spans="2:7" ht="13.5" customHeight="1">
      <c r="B83" s="35">
        <v>71</v>
      </c>
      <c r="C83" s="74"/>
      <c r="D83" s="74"/>
      <c r="E83" s="75"/>
      <c r="F83" s="75"/>
      <c r="G83" s="74"/>
    </row>
    <row r="84" spans="2:7" ht="13.5" customHeight="1">
      <c r="B84" s="35">
        <v>72</v>
      </c>
      <c r="C84" s="74"/>
      <c r="D84" s="74"/>
      <c r="E84" s="75"/>
      <c r="F84" s="75"/>
      <c r="G84" s="74"/>
    </row>
    <row r="85" spans="2:7" ht="13.5" customHeight="1">
      <c r="B85" s="35">
        <v>73</v>
      </c>
      <c r="C85" s="74"/>
      <c r="D85" s="74"/>
      <c r="E85" s="75"/>
      <c r="F85" s="75"/>
      <c r="G85" s="74"/>
    </row>
    <row r="86" spans="2:7" ht="13.5" customHeight="1">
      <c r="B86" s="35">
        <v>74</v>
      </c>
      <c r="C86" s="74"/>
      <c r="D86" s="74"/>
      <c r="E86" s="75"/>
      <c r="F86" s="75"/>
      <c r="G86" s="74"/>
    </row>
    <row r="87" spans="2:7" ht="13.5" customHeight="1">
      <c r="B87" s="35">
        <v>75</v>
      </c>
      <c r="C87" s="74"/>
      <c r="D87" s="74"/>
      <c r="E87" s="75"/>
      <c r="F87" s="75"/>
      <c r="G87" s="74"/>
    </row>
    <row r="88" spans="2:7" ht="13.5" customHeight="1">
      <c r="B88" s="35">
        <v>76</v>
      </c>
      <c r="C88" s="74"/>
      <c r="D88" s="74"/>
      <c r="E88" s="75"/>
      <c r="F88" s="75"/>
      <c r="G88" s="74"/>
    </row>
    <row r="89" spans="2:7" ht="13.5" customHeight="1">
      <c r="B89" s="35">
        <v>77</v>
      </c>
      <c r="C89" s="74"/>
      <c r="D89" s="74"/>
      <c r="E89" s="75"/>
      <c r="F89" s="75"/>
      <c r="G89" s="74"/>
    </row>
    <row r="90" spans="2:7" ht="13.5" customHeight="1">
      <c r="B90" s="35">
        <v>78</v>
      </c>
      <c r="C90" s="74"/>
      <c r="D90" s="74"/>
      <c r="E90" s="75"/>
      <c r="F90" s="75"/>
      <c r="G90" s="74"/>
    </row>
    <row r="91" spans="2:7" ht="13.5" customHeight="1">
      <c r="B91" s="35">
        <v>79</v>
      </c>
      <c r="C91" s="74"/>
      <c r="D91" s="74"/>
      <c r="E91" s="75"/>
      <c r="F91" s="75"/>
      <c r="G91" s="74"/>
    </row>
    <row r="92" spans="2:7" ht="13.5" customHeight="1">
      <c r="B92" s="35">
        <v>80</v>
      </c>
      <c r="C92" s="74"/>
      <c r="D92" s="74"/>
      <c r="E92" s="75"/>
      <c r="F92" s="75"/>
      <c r="G92" s="74"/>
    </row>
    <row r="93" spans="2:7" ht="13.5" customHeight="1">
      <c r="B93" s="35">
        <v>81</v>
      </c>
      <c r="C93" s="74"/>
      <c r="D93" s="74"/>
      <c r="E93" s="75"/>
      <c r="F93" s="75"/>
      <c r="G93" s="74"/>
    </row>
    <row r="94" spans="2:7" ht="13.5" customHeight="1">
      <c r="B94" s="35">
        <v>82</v>
      </c>
      <c r="C94" s="74"/>
      <c r="D94" s="74"/>
      <c r="E94" s="75"/>
      <c r="F94" s="75"/>
      <c r="G94" s="74"/>
    </row>
    <row r="95" spans="2:7" ht="13.5" customHeight="1">
      <c r="B95" s="35">
        <v>83</v>
      </c>
      <c r="C95" s="74"/>
      <c r="D95" s="74"/>
      <c r="E95" s="75"/>
      <c r="F95" s="75"/>
      <c r="G95" s="74"/>
    </row>
    <row r="96" spans="2:7" ht="13.5" customHeight="1">
      <c r="B96" s="35">
        <v>84</v>
      </c>
      <c r="C96" s="74"/>
      <c r="D96" s="74"/>
      <c r="E96" s="75"/>
      <c r="F96" s="75"/>
      <c r="G96" s="74"/>
    </row>
    <row r="97" spans="2:7" ht="13.5" customHeight="1">
      <c r="B97" s="35">
        <v>85</v>
      </c>
      <c r="C97" s="74"/>
      <c r="D97" s="74"/>
      <c r="E97" s="75"/>
      <c r="F97" s="75"/>
      <c r="G97" s="74"/>
    </row>
    <row r="98" spans="2:7" ht="13.5" customHeight="1">
      <c r="B98" s="35">
        <v>86</v>
      </c>
      <c r="C98" s="74"/>
      <c r="D98" s="74"/>
      <c r="E98" s="75"/>
      <c r="F98" s="75"/>
      <c r="G98" s="74"/>
    </row>
    <row r="99" spans="2:7" ht="13.5" customHeight="1">
      <c r="B99" s="35">
        <v>87</v>
      </c>
      <c r="C99" s="74"/>
      <c r="D99" s="74"/>
      <c r="E99" s="75"/>
      <c r="F99" s="75"/>
      <c r="G99" s="74"/>
    </row>
    <row r="100" spans="2:7" ht="13.5" customHeight="1">
      <c r="B100" s="35">
        <v>88</v>
      </c>
      <c r="C100" s="74"/>
      <c r="D100" s="74"/>
      <c r="E100" s="75"/>
      <c r="F100" s="75"/>
      <c r="G100" s="74"/>
    </row>
    <row r="101" spans="2:7" ht="13.5" customHeight="1">
      <c r="B101" s="35">
        <v>89</v>
      </c>
      <c r="C101" s="74"/>
      <c r="D101" s="74"/>
      <c r="E101" s="75"/>
      <c r="F101" s="75"/>
      <c r="G101" s="74"/>
    </row>
    <row r="102" spans="2:7" ht="13.5" customHeight="1">
      <c r="B102" s="35">
        <v>90</v>
      </c>
      <c r="C102" s="74"/>
      <c r="D102" s="74"/>
      <c r="E102" s="75"/>
      <c r="F102" s="75"/>
      <c r="G102" s="74"/>
    </row>
    <row r="103" spans="2:7" ht="13.5" customHeight="1">
      <c r="B103" s="35">
        <v>91</v>
      </c>
      <c r="C103" s="74"/>
      <c r="D103" s="74"/>
      <c r="E103" s="75"/>
      <c r="F103" s="75"/>
      <c r="G103" s="74"/>
    </row>
    <row r="104" spans="2:7" ht="13.5" customHeight="1">
      <c r="B104" s="35">
        <v>92</v>
      </c>
      <c r="C104" s="74"/>
      <c r="D104" s="74"/>
      <c r="E104" s="75"/>
      <c r="F104" s="75"/>
      <c r="G104" s="74"/>
    </row>
    <row r="105" spans="2:7" ht="13.5" customHeight="1">
      <c r="B105" s="35">
        <v>93</v>
      </c>
      <c r="C105" s="74"/>
      <c r="D105" s="74"/>
      <c r="E105" s="75"/>
      <c r="F105" s="75"/>
      <c r="G105" s="74"/>
    </row>
    <row r="106" spans="2:7" ht="13.5" customHeight="1">
      <c r="B106" s="35">
        <v>94</v>
      </c>
      <c r="C106" s="74"/>
      <c r="D106" s="74"/>
      <c r="E106" s="75"/>
      <c r="F106" s="75"/>
      <c r="G106" s="74"/>
    </row>
    <row r="107" spans="2:7" ht="13.5" customHeight="1">
      <c r="B107" s="35">
        <v>95</v>
      </c>
      <c r="C107" s="74"/>
      <c r="D107" s="74"/>
      <c r="E107" s="75"/>
      <c r="F107" s="75"/>
      <c r="G107" s="74"/>
    </row>
    <row r="108" spans="2:7" ht="13.5" customHeight="1">
      <c r="B108" s="35">
        <v>96</v>
      </c>
      <c r="C108" s="74"/>
      <c r="D108" s="74"/>
      <c r="E108" s="75"/>
      <c r="F108" s="75"/>
      <c r="G108" s="74"/>
    </row>
    <row r="109" spans="2:7" ht="13.5" customHeight="1">
      <c r="B109" s="35">
        <v>97</v>
      </c>
      <c r="C109" s="74"/>
      <c r="D109" s="74"/>
      <c r="E109" s="75"/>
      <c r="F109" s="75"/>
      <c r="G109" s="74"/>
    </row>
    <row r="110" spans="2:7" ht="13.5" customHeight="1">
      <c r="B110" s="35">
        <v>98</v>
      </c>
      <c r="C110" s="74"/>
      <c r="D110" s="74"/>
      <c r="E110" s="75"/>
      <c r="F110" s="75"/>
      <c r="G110" s="74"/>
    </row>
    <row r="111" spans="2:7" ht="13.5" customHeight="1">
      <c r="B111" s="35">
        <v>99</v>
      </c>
      <c r="C111" s="74"/>
      <c r="D111" s="74"/>
      <c r="E111" s="75"/>
      <c r="F111" s="75"/>
      <c r="G111" s="74"/>
    </row>
    <row r="112" spans="2:7" ht="13.5" customHeight="1">
      <c r="B112" s="35">
        <v>100</v>
      </c>
      <c r="C112" s="74"/>
      <c r="D112" s="74"/>
      <c r="E112" s="75"/>
      <c r="F112" s="75"/>
      <c r="G112" s="74"/>
    </row>
    <row r="113" spans="2:7" ht="13.5" customHeight="1">
      <c r="B113" s="35">
        <v>101</v>
      </c>
      <c r="C113" s="74"/>
      <c r="D113" s="74"/>
      <c r="E113" s="75"/>
      <c r="F113" s="75"/>
      <c r="G113" s="74"/>
    </row>
    <row r="114" spans="2:7" ht="13.5" customHeight="1">
      <c r="B114" s="35">
        <v>102</v>
      </c>
      <c r="C114" s="74"/>
      <c r="D114" s="74"/>
      <c r="E114" s="75"/>
      <c r="F114" s="75"/>
      <c r="G114" s="74"/>
    </row>
    <row r="115" spans="2:7" ht="13.5" customHeight="1">
      <c r="B115" s="35">
        <v>103</v>
      </c>
      <c r="C115" s="74"/>
      <c r="D115" s="74"/>
      <c r="E115" s="75"/>
      <c r="F115" s="75"/>
      <c r="G115" s="74"/>
    </row>
    <row r="116" spans="2:7" ht="13.5" customHeight="1">
      <c r="B116" s="35">
        <v>104</v>
      </c>
      <c r="C116" s="74"/>
      <c r="D116" s="74"/>
      <c r="E116" s="75"/>
      <c r="F116" s="75"/>
      <c r="G116" s="74"/>
    </row>
    <row r="117" spans="2:7" ht="13.5" customHeight="1">
      <c r="B117" s="35">
        <v>105</v>
      </c>
      <c r="C117" s="74"/>
      <c r="D117" s="74"/>
      <c r="E117" s="75"/>
      <c r="F117" s="75"/>
      <c r="G117" s="74"/>
    </row>
    <row r="118" spans="2:7" ht="13.5" customHeight="1">
      <c r="B118" s="35">
        <v>106</v>
      </c>
      <c r="C118" s="74"/>
      <c r="D118" s="74"/>
      <c r="E118" s="75"/>
      <c r="F118" s="75"/>
      <c r="G118" s="74"/>
    </row>
    <row r="119" spans="2:7" ht="13.5" customHeight="1">
      <c r="B119" s="35">
        <v>107</v>
      </c>
      <c r="C119" s="74"/>
      <c r="D119" s="74"/>
      <c r="E119" s="75"/>
      <c r="F119" s="75"/>
      <c r="G119" s="74"/>
    </row>
    <row r="120" spans="2:7" ht="13.5" customHeight="1">
      <c r="B120" s="35">
        <v>108</v>
      </c>
      <c r="C120" s="74"/>
      <c r="D120" s="74"/>
      <c r="E120" s="75"/>
      <c r="F120" s="75"/>
      <c r="G120" s="74"/>
    </row>
    <row r="121" spans="2:7" ht="13.5" customHeight="1">
      <c r="B121" s="35">
        <v>109</v>
      </c>
      <c r="C121" s="74"/>
      <c r="D121" s="74"/>
      <c r="E121" s="75"/>
      <c r="F121" s="75"/>
      <c r="G121" s="74"/>
    </row>
    <row r="122" spans="2:7" ht="13.5" customHeight="1">
      <c r="B122" s="35">
        <v>110</v>
      </c>
      <c r="C122" s="74"/>
      <c r="D122" s="74"/>
      <c r="E122" s="75"/>
      <c r="F122" s="75"/>
      <c r="G122" s="74"/>
    </row>
    <row r="123" spans="2:7" ht="13.5" customHeight="1">
      <c r="B123" s="35">
        <v>111</v>
      </c>
      <c r="C123" s="74"/>
      <c r="D123" s="74"/>
      <c r="E123" s="75"/>
      <c r="F123" s="75"/>
      <c r="G123" s="74"/>
    </row>
    <row r="124" spans="2:7" ht="13.5" customHeight="1">
      <c r="B124" s="35">
        <v>112</v>
      </c>
      <c r="C124" s="74"/>
      <c r="D124" s="74"/>
      <c r="E124" s="75"/>
      <c r="F124" s="75"/>
      <c r="G124" s="74"/>
    </row>
    <row r="125" spans="2:7" ht="13.5" customHeight="1">
      <c r="B125" s="35">
        <v>113</v>
      </c>
      <c r="C125" s="74"/>
      <c r="D125" s="74"/>
      <c r="E125" s="75"/>
      <c r="F125" s="75"/>
      <c r="G125" s="74"/>
    </row>
    <row r="126" spans="2:7" ht="13.5" customHeight="1">
      <c r="B126" s="35">
        <v>114</v>
      </c>
      <c r="C126" s="74"/>
      <c r="D126" s="74"/>
      <c r="E126" s="75"/>
      <c r="F126" s="75"/>
      <c r="G126" s="74"/>
    </row>
    <row r="127" spans="2:7" ht="13.5" customHeight="1">
      <c r="B127" s="35">
        <v>115</v>
      </c>
      <c r="C127" s="74"/>
      <c r="D127" s="74"/>
      <c r="E127" s="75"/>
      <c r="F127" s="75"/>
      <c r="G127" s="74"/>
    </row>
    <row r="128" spans="2:7" ht="13.5" customHeight="1">
      <c r="B128" s="35">
        <v>116</v>
      </c>
      <c r="C128" s="74"/>
      <c r="D128" s="74"/>
      <c r="E128" s="75"/>
      <c r="F128" s="75"/>
      <c r="G128" s="74"/>
    </row>
    <row r="129" spans="2:7" ht="13.5" customHeight="1">
      <c r="B129" s="35">
        <v>117</v>
      </c>
      <c r="C129" s="74"/>
      <c r="D129" s="74"/>
      <c r="E129" s="75"/>
      <c r="F129" s="75"/>
      <c r="G129" s="74"/>
    </row>
    <row r="130" spans="2:7" ht="13.5" customHeight="1">
      <c r="B130" s="35">
        <v>118</v>
      </c>
      <c r="C130" s="74"/>
      <c r="D130" s="74"/>
      <c r="E130" s="75"/>
      <c r="F130" s="75"/>
      <c r="G130" s="74"/>
    </row>
    <row r="131" spans="2:7" ht="13.5" customHeight="1">
      <c r="B131" s="35">
        <v>119</v>
      </c>
      <c r="C131" s="74"/>
      <c r="D131" s="74"/>
      <c r="E131" s="75"/>
      <c r="F131" s="75"/>
      <c r="G131" s="74"/>
    </row>
    <row r="132" spans="2:7" ht="13.5" customHeight="1">
      <c r="B132" s="35">
        <v>120</v>
      </c>
      <c r="C132" s="74"/>
      <c r="D132" s="74"/>
      <c r="E132" s="75"/>
      <c r="F132" s="75"/>
      <c r="G132" s="74"/>
    </row>
    <row r="133" spans="2:7" ht="13.5" customHeight="1">
      <c r="B133" s="35">
        <v>121</v>
      </c>
      <c r="C133" s="74"/>
      <c r="D133" s="74"/>
      <c r="E133" s="75"/>
      <c r="F133" s="75"/>
      <c r="G133" s="74"/>
    </row>
    <row r="134" spans="2:7" ht="13.5" customHeight="1">
      <c r="B134" s="35">
        <v>122</v>
      </c>
      <c r="C134" s="74"/>
      <c r="D134" s="74"/>
      <c r="E134" s="75"/>
      <c r="F134" s="75"/>
      <c r="G134" s="74"/>
    </row>
    <row r="135" spans="2:7" ht="13.5" customHeight="1">
      <c r="B135" s="35">
        <v>123</v>
      </c>
      <c r="C135" s="74"/>
      <c r="D135" s="74"/>
      <c r="E135" s="75"/>
      <c r="F135" s="75"/>
      <c r="G135" s="74"/>
    </row>
    <row r="136" spans="2:7" ht="13.5" customHeight="1">
      <c r="B136" s="35">
        <v>124</v>
      </c>
      <c r="C136" s="74"/>
      <c r="D136" s="74"/>
      <c r="E136" s="75"/>
      <c r="F136" s="75"/>
      <c r="G136" s="74"/>
    </row>
    <row r="137" spans="2:7" ht="13.5" customHeight="1">
      <c r="B137" s="35">
        <v>125</v>
      </c>
      <c r="C137" s="74"/>
      <c r="D137" s="74"/>
      <c r="E137" s="75"/>
      <c r="F137" s="75"/>
      <c r="G137" s="74"/>
    </row>
    <row r="138" spans="2:7" ht="13.5" customHeight="1">
      <c r="B138" s="35">
        <v>126</v>
      </c>
      <c r="C138" s="74"/>
      <c r="D138" s="74"/>
      <c r="E138" s="75"/>
      <c r="F138" s="75"/>
      <c r="G138" s="74"/>
    </row>
    <row r="139" spans="2:7" ht="13.5" customHeight="1">
      <c r="B139" s="35">
        <v>127</v>
      </c>
      <c r="C139" s="74"/>
      <c r="D139" s="74"/>
      <c r="E139" s="75"/>
      <c r="F139" s="75"/>
      <c r="G139" s="74"/>
    </row>
    <row r="140" spans="2:7" ht="13.5" customHeight="1">
      <c r="B140" s="35">
        <v>128</v>
      </c>
      <c r="C140" s="74"/>
      <c r="D140" s="74"/>
      <c r="E140" s="75"/>
      <c r="F140" s="75"/>
      <c r="G140" s="74"/>
    </row>
    <row r="141" spans="2:7" ht="13.5" customHeight="1">
      <c r="B141" s="35">
        <v>129</v>
      </c>
      <c r="C141" s="74"/>
      <c r="D141" s="74"/>
      <c r="E141" s="75"/>
      <c r="F141" s="75"/>
      <c r="G141" s="74"/>
    </row>
    <row r="142" spans="2:7" ht="13.5" customHeight="1">
      <c r="B142" s="35">
        <v>130</v>
      </c>
      <c r="C142" s="74"/>
      <c r="D142" s="74"/>
      <c r="E142" s="75"/>
      <c r="F142" s="75"/>
      <c r="G142" s="74"/>
    </row>
    <row r="143" spans="2:7" ht="13.5" customHeight="1">
      <c r="B143" s="35">
        <v>131</v>
      </c>
      <c r="C143" s="74"/>
      <c r="D143" s="74"/>
      <c r="E143" s="75"/>
      <c r="F143" s="75"/>
      <c r="G143" s="74"/>
    </row>
    <row r="144" spans="2:7" ht="13.5" customHeight="1">
      <c r="B144" s="35">
        <v>132</v>
      </c>
      <c r="C144" s="74"/>
      <c r="D144" s="74"/>
      <c r="E144" s="75"/>
      <c r="F144" s="75"/>
      <c r="G144" s="74"/>
    </row>
    <row r="145" spans="2:7" ht="13.5" customHeight="1">
      <c r="B145" s="35">
        <v>133</v>
      </c>
      <c r="C145" s="74"/>
      <c r="D145" s="74"/>
      <c r="E145" s="75"/>
      <c r="F145" s="75"/>
      <c r="G145" s="74"/>
    </row>
    <row r="146" spans="2:7" ht="13.5" customHeight="1">
      <c r="B146" s="35">
        <v>134</v>
      </c>
      <c r="C146" s="74"/>
      <c r="D146" s="74"/>
      <c r="E146" s="75"/>
      <c r="F146" s="75"/>
      <c r="G146" s="74"/>
    </row>
    <row r="147" spans="2:7" ht="13.5" customHeight="1">
      <c r="B147" s="35">
        <v>135</v>
      </c>
      <c r="C147" s="74"/>
      <c r="D147" s="74"/>
      <c r="E147" s="75"/>
      <c r="F147" s="75"/>
      <c r="G147" s="74"/>
    </row>
    <row r="148" spans="2:7" ht="13.5" customHeight="1">
      <c r="B148" s="35">
        <v>136</v>
      </c>
      <c r="C148" s="74"/>
      <c r="D148" s="74"/>
      <c r="E148" s="75"/>
      <c r="F148" s="75"/>
      <c r="G148" s="74"/>
    </row>
    <row r="149" spans="2:7" ht="13.5" customHeight="1">
      <c r="B149" s="35">
        <v>137</v>
      </c>
      <c r="C149" s="74"/>
      <c r="D149" s="74"/>
      <c r="E149" s="75"/>
      <c r="F149" s="75"/>
      <c r="G149" s="74"/>
    </row>
    <row r="150" spans="2:7" ht="13.5" customHeight="1">
      <c r="B150" s="35">
        <v>138</v>
      </c>
      <c r="C150" s="74"/>
      <c r="D150" s="74"/>
      <c r="E150" s="75"/>
      <c r="F150" s="75"/>
      <c r="G150" s="74"/>
    </row>
    <row r="151" spans="2:7" ht="13.5" customHeight="1">
      <c r="B151" s="35">
        <v>139</v>
      </c>
      <c r="C151" s="74"/>
      <c r="D151" s="74"/>
      <c r="E151" s="75"/>
      <c r="F151" s="75"/>
      <c r="G151" s="74"/>
    </row>
    <row r="152" spans="2:7" ht="13.5" customHeight="1">
      <c r="B152" s="35">
        <v>140</v>
      </c>
      <c r="C152" s="74"/>
      <c r="D152" s="74"/>
      <c r="E152" s="75"/>
      <c r="F152" s="75"/>
      <c r="G152" s="74"/>
    </row>
    <row r="153" spans="2:7" ht="13.5" customHeight="1">
      <c r="B153" s="35">
        <v>141</v>
      </c>
      <c r="C153" s="74"/>
      <c r="D153" s="74"/>
      <c r="E153" s="75"/>
      <c r="F153" s="75"/>
      <c r="G153" s="74"/>
    </row>
    <row r="154" spans="2:7" ht="13.5" customHeight="1">
      <c r="B154" s="35">
        <v>142</v>
      </c>
      <c r="C154" s="74"/>
      <c r="D154" s="74"/>
      <c r="E154" s="75"/>
      <c r="F154" s="75"/>
      <c r="G154" s="74"/>
    </row>
    <row r="155" spans="2:7" ht="13.5" customHeight="1">
      <c r="B155" s="35">
        <v>143</v>
      </c>
      <c r="C155" s="74"/>
      <c r="D155" s="74"/>
      <c r="E155" s="75"/>
      <c r="F155" s="75"/>
      <c r="G155" s="74"/>
    </row>
    <row r="156" spans="2:7" ht="13.5" customHeight="1">
      <c r="B156" s="35">
        <v>144</v>
      </c>
      <c r="C156" s="74"/>
      <c r="D156" s="74"/>
      <c r="E156" s="75"/>
      <c r="F156" s="75"/>
      <c r="G156" s="74"/>
    </row>
    <row r="157" spans="2:7" ht="13.5" customHeight="1">
      <c r="B157" s="35">
        <v>145</v>
      </c>
      <c r="C157" s="74"/>
      <c r="D157" s="74"/>
      <c r="E157" s="75"/>
      <c r="F157" s="75"/>
      <c r="G157" s="74"/>
    </row>
    <row r="158" spans="2:7" ht="13.5" customHeight="1">
      <c r="B158" s="35">
        <v>146</v>
      </c>
      <c r="C158" s="74"/>
      <c r="D158" s="74"/>
      <c r="E158" s="75"/>
      <c r="F158" s="75"/>
      <c r="G158" s="74"/>
    </row>
    <row r="159" spans="2:7" ht="13.5" customHeight="1">
      <c r="B159" s="35">
        <v>147</v>
      </c>
      <c r="C159" s="74"/>
      <c r="D159" s="74"/>
      <c r="E159" s="75"/>
      <c r="F159" s="75"/>
      <c r="G159" s="74"/>
    </row>
    <row r="160" spans="2:7" ht="13.5" customHeight="1">
      <c r="B160" s="35">
        <v>148</v>
      </c>
      <c r="C160" s="74"/>
      <c r="D160" s="74"/>
      <c r="E160" s="75"/>
      <c r="F160" s="75"/>
      <c r="G160" s="74"/>
    </row>
    <row r="161" spans="2:7" ht="13.5" customHeight="1">
      <c r="B161" s="35">
        <v>149</v>
      </c>
      <c r="C161" s="74"/>
      <c r="D161" s="74"/>
      <c r="E161" s="75"/>
      <c r="F161" s="75"/>
      <c r="G161" s="74"/>
    </row>
    <row r="162" spans="2:7" ht="13.5" customHeight="1">
      <c r="B162" s="35">
        <v>150</v>
      </c>
      <c r="C162" s="74"/>
      <c r="D162" s="74"/>
      <c r="E162" s="75"/>
      <c r="F162" s="75"/>
      <c r="G16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162">
      <formula1>"○,△"</formula1>
    </dataValidation>
  </dataValidations>
  <pageMargins left="0.78740157480314965" right="0.39370078740157483" top="0.39370078740157483" bottom="0.39370078740157483" header="0.19685039370078741" footer="0.31496062992125984"/>
  <pageSetup paperSize="9" orientation="portrait" r:id="rId1"/>
  <headerFooter>
    <oddHeader>&amp;L&amp;8&amp;F&amp;R&amp;8&amp;P/&amp;N</oddHeader>
  </headerFooter>
  <rowBreaks count="3" manualBreakCount="3">
    <brk id="62" max="16383" man="1"/>
    <brk id="111" max="16383" man="1"/>
    <brk id="1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2"/>
  <sheetViews>
    <sheetView view="pageBreakPreview" zoomScaleNormal="100" zoomScaleSheetLayoutView="100" workbookViewId="0">
      <pane ySplit="11" topLeftCell="A12" activePane="bottomLeft" state="frozen"/>
      <selection activeCell="R6" sqref="R6"/>
      <selection pane="bottomLeft" activeCell="C12" sqref="C12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21" width="3" style="5" customWidth="1"/>
    <col min="22" max="22" width="10.25" style="5" customWidth="1"/>
    <col min="23" max="16384" width="9" style="3"/>
  </cols>
  <sheetData>
    <row r="1" spans="2:24" ht="13.5" thickBot="1"/>
    <row r="2" spans="2:24" ht="15" thickBot="1">
      <c r="C2" s="6" t="s">
        <v>24</v>
      </c>
      <c r="D2" s="7" t="s">
        <v>309</v>
      </c>
      <c r="X2" s="57" t="s">
        <v>288</v>
      </c>
    </row>
    <row r="3" spans="2:24">
      <c r="X3" s="80" t="s">
        <v>287</v>
      </c>
    </row>
    <row r="4" spans="2:24">
      <c r="C4" s="8" t="s">
        <v>25</v>
      </c>
      <c r="D4" s="9">
        <f>共通!D4</f>
        <v>0</v>
      </c>
    </row>
    <row r="5" spans="2:24">
      <c r="C5" s="8" t="s">
        <v>26</v>
      </c>
      <c r="D5" s="88" t="str">
        <f>共通!D5</f>
        <v/>
      </c>
      <c r="E5" s="88"/>
      <c r="F5" s="88"/>
      <c r="G5" s="88"/>
      <c r="H5" s="88"/>
      <c r="I5" s="88"/>
      <c r="X5" s="57" t="s">
        <v>289</v>
      </c>
    </row>
    <row r="6" spans="2:24">
      <c r="C6" s="8" t="s">
        <v>27</v>
      </c>
      <c r="D6" s="9" t="str">
        <f>共通!D6</f>
        <v/>
      </c>
      <c r="X6" s="80" t="s">
        <v>291</v>
      </c>
    </row>
    <row r="7" spans="2:24" ht="13.5" thickBot="1">
      <c r="X7" s="80" t="s">
        <v>292</v>
      </c>
    </row>
    <row r="8" spans="2:24" ht="13.5" customHeight="1">
      <c r="B8" s="108" t="s">
        <v>20</v>
      </c>
      <c r="C8" s="109"/>
      <c r="D8" s="110"/>
      <c r="E8" s="41">
        <f>COUNTIF(E12:E161,"○")</f>
        <v>0</v>
      </c>
      <c r="F8" s="42">
        <f t="shared" ref="F8:U8" si="0">COUNTIF(F12:F161,"○")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ref="S8" si="1">COUNTIF(S12:S161,"○")</f>
        <v>0</v>
      </c>
      <c r="T8" s="42">
        <f t="shared" si="0"/>
        <v>0</v>
      </c>
      <c r="U8" s="50">
        <f t="shared" si="0"/>
        <v>0</v>
      </c>
      <c r="V8" s="48">
        <f>SUM(E8:U8)</f>
        <v>0</v>
      </c>
    </row>
    <row r="9" spans="2:24" ht="13.5" customHeight="1" thickBot="1">
      <c r="B9" s="111" t="s">
        <v>21</v>
      </c>
      <c r="C9" s="112"/>
      <c r="D9" s="113"/>
      <c r="E9" s="43">
        <f>COUNTIF(E12:E161,"△")</f>
        <v>0</v>
      </c>
      <c r="F9" s="44">
        <f t="shared" ref="F9:U9" si="2">COUNTIF(F12:F161,"△")</f>
        <v>0</v>
      </c>
      <c r="G9" s="44">
        <f t="shared" si="2"/>
        <v>0</v>
      </c>
      <c r="H9" s="44">
        <f t="shared" si="2"/>
        <v>0</v>
      </c>
      <c r="I9" s="44">
        <f t="shared" si="2"/>
        <v>0</v>
      </c>
      <c r="J9" s="44">
        <f t="shared" si="2"/>
        <v>0</v>
      </c>
      <c r="K9" s="44">
        <f t="shared" si="2"/>
        <v>0</v>
      </c>
      <c r="L9" s="44">
        <f t="shared" si="2"/>
        <v>0</v>
      </c>
      <c r="M9" s="44">
        <f t="shared" si="2"/>
        <v>0</v>
      </c>
      <c r="N9" s="44">
        <f t="shared" si="2"/>
        <v>0</v>
      </c>
      <c r="O9" s="44">
        <f t="shared" si="2"/>
        <v>0</v>
      </c>
      <c r="P9" s="44">
        <f t="shared" si="2"/>
        <v>0</v>
      </c>
      <c r="Q9" s="44">
        <f t="shared" si="2"/>
        <v>0</v>
      </c>
      <c r="R9" s="44">
        <f t="shared" si="2"/>
        <v>0</v>
      </c>
      <c r="S9" s="44">
        <f t="shared" ref="S9" si="3">COUNTIF(S12:S161,"△")</f>
        <v>0</v>
      </c>
      <c r="T9" s="44">
        <f t="shared" si="2"/>
        <v>0</v>
      </c>
      <c r="U9" s="51">
        <f t="shared" si="2"/>
        <v>0</v>
      </c>
      <c r="V9" s="49">
        <f>SUM(E9:U9)</f>
        <v>0</v>
      </c>
    </row>
    <row r="10" spans="2:24" ht="13.5" customHeight="1">
      <c r="B10" s="114" t="s">
        <v>0</v>
      </c>
      <c r="C10" s="114" t="s">
        <v>1</v>
      </c>
      <c r="D10" s="106" t="s">
        <v>22</v>
      </c>
      <c r="E10" s="40">
        <v>1</v>
      </c>
      <c r="F10" s="40">
        <v>2</v>
      </c>
      <c r="G10" s="40">
        <v>3</v>
      </c>
      <c r="H10" s="40">
        <v>4</v>
      </c>
      <c r="I10" s="40">
        <v>5</v>
      </c>
      <c r="J10" s="40">
        <v>6</v>
      </c>
      <c r="K10" s="40">
        <v>7</v>
      </c>
      <c r="L10" s="40">
        <v>8</v>
      </c>
      <c r="M10" s="40">
        <v>9</v>
      </c>
      <c r="N10" s="40">
        <v>10</v>
      </c>
      <c r="O10" s="40">
        <v>11</v>
      </c>
      <c r="P10" s="40">
        <v>12</v>
      </c>
      <c r="Q10" s="40">
        <v>13</v>
      </c>
      <c r="R10" s="40">
        <v>14</v>
      </c>
      <c r="S10" s="40">
        <v>17</v>
      </c>
      <c r="T10" s="40">
        <v>19</v>
      </c>
      <c r="U10" s="40">
        <v>20</v>
      </c>
      <c r="V10" s="36" t="s">
        <v>18</v>
      </c>
    </row>
    <row r="11" spans="2:24" ht="52.5">
      <c r="B11" s="115"/>
      <c r="C11" s="115"/>
      <c r="D11" s="107"/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  <c r="P11" s="4" t="s">
        <v>13</v>
      </c>
      <c r="Q11" s="4" t="s">
        <v>14</v>
      </c>
      <c r="R11" s="4" t="s">
        <v>15</v>
      </c>
      <c r="S11" s="4" t="s">
        <v>307</v>
      </c>
      <c r="T11" s="4" t="s">
        <v>16</v>
      </c>
      <c r="U11" s="4" t="s">
        <v>17</v>
      </c>
      <c r="V11" s="2" t="s">
        <v>19</v>
      </c>
    </row>
    <row r="12" spans="2:24" ht="13.5" customHeight="1">
      <c r="B12" s="35">
        <v>1</v>
      </c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4"/>
    </row>
    <row r="13" spans="2:24" ht="13.5" customHeight="1">
      <c r="B13" s="35">
        <v>2</v>
      </c>
      <c r="C13" s="74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4"/>
    </row>
    <row r="14" spans="2:24" ht="13.5" customHeight="1">
      <c r="B14" s="35">
        <v>3</v>
      </c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4"/>
    </row>
    <row r="15" spans="2:24" ht="13.5" customHeight="1">
      <c r="B15" s="35">
        <v>4</v>
      </c>
      <c r="C15" s="74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4"/>
    </row>
    <row r="16" spans="2:24" ht="13.5" customHeight="1">
      <c r="B16" s="35">
        <v>5</v>
      </c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4"/>
    </row>
    <row r="17" spans="2:22" ht="13.5" customHeight="1">
      <c r="B17" s="35">
        <v>6</v>
      </c>
      <c r="C17" s="74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</row>
    <row r="18" spans="2:22" ht="13.5" customHeight="1">
      <c r="B18" s="35">
        <v>7</v>
      </c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4"/>
    </row>
    <row r="19" spans="2:22" ht="13.5" customHeight="1">
      <c r="B19" s="35">
        <v>8</v>
      </c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4"/>
    </row>
    <row r="20" spans="2:22" ht="13.5" customHeight="1">
      <c r="B20" s="35">
        <v>9</v>
      </c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4"/>
    </row>
    <row r="21" spans="2:22" ht="13.5" customHeight="1">
      <c r="B21" s="35">
        <v>10</v>
      </c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4"/>
    </row>
    <row r="22" spans="2:22" ht="13.5" customHeight="1">
      <c r="B22" s="35">
        <v>11</v>
      </c>
      <c r="C22" s="74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4"/>
    </row>
    <row r="23" spans="2:22" ht="13.5" customHeight="1">
      <c r="B23" s="35">
        <v>12</v>
      </c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4"/>
    </row>
    <row r="24" spans="2:22" ht="13.5" customHeight="1">
      <c r="B24" s="35">
        <v>13</v>
      </c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4"/>
    </row>
    <row r="25" spans="2:22" ht="13.5" customHeight="1">
      <c r="B25" s="35">
        <v>14</v>
      </c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</row>
    <row r="26" spans="2:22" ht="13.5" customHeight="1">
      <c r="B26" s="35">
        <v>15</v>
      </c>
      <c r="C26" s="74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</row>
    <row r="27" spans="2:22" ht="13.5" customHeight="1">
      <c r="B27" s="35">
        <v>16</v>
      </c>
      <c r="C27" s="74"/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4"/>
    </row>
    <row r="28" spans="2:22" ht="13.5" customHeight="1">
      <c r="B28" s="35">
        <v>17</v>
      </c>
      <c r="C28" s="74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4"/>
    </row>
    <row r="29" spans="2:22" ht="13.5" customHeight="1">
      <c r="B29" s="35">
        <v>18</v>
      </c>
      <c r="C29" s="74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</row>
    <row r="30" spans="2:22" ht="13.5" customHeight="1">
      <c r="B30" s="35">
        <v>19</v>
      </c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</row>
    <row r="31" spans="2:22" ht="13.5" customHeight="1">
      <c r="B31" s="35">
        <v>20</v>
      </c>
      <c r="C31" s="74"/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4"/>
    </row>
    <row r="32" spans="2:22" ht="13.5" customHeight="1">
      <c r="B32" s="35">
        <v>21</v>
      </c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4"/>
    </row>
    <row r="33" spans="2:22" ht="13.5" customHeight="1">
      <c r="B33" s="35">
        <v>22</v>
      </c>
      <c r="C33" s="74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4"/>
    </row>
    <row r="34" spans="2:22" ht="13.5" customHeight="1">
      <c r="B34" s="35">
        <v>23</v>
      </c>
      <c r="C34" s="74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4"/>
    </row>
    <row r="35" spans="2:22" ht="13.5" customHeight="1">
      <c r="B35" s="35">
        <v>24</v>
      </c>
      <c r="C35" s="74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4"/>
    </row>
    <row r="36" spans="2:22" ht="13.5" customHeight="1">
      <c r="B36" s="35">
        <v>25</v>
      </c>
      <c r="C36" s="74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</row>
    <row r="37" spans="2:22" ht="13.5" customHeight="1">
      <c r="B37" s="35">
        <v>26</v>
      </c>
      <c r="C37" s="74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</row>
    <row r="38" spans="2:22" ht="13.5" customHeight="1">
      <c r="B38" s="35">
        <v>27</v>
      </c>
      <c r="C38" s="74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4"/>
    </row>
    <row r="39" spans="2:22" ht="13.5" customHeight="1">
      <c r="B39" s="35">
        <v>28</v>
      </c>
      <c r="C39" s="74"/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4"/>
    </row>
    <row r="40" spans="2:22" ht="13.5" customHeight="1">
      <c r="B40" s="35">
        <v>29</v>
      </c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4"/>
    </row>
    <row r="41" spans="2:22" ht="13.5" customHeight="1">
      <c r="B41" s="35">
        <v>30</v>
      </c>
      <c r="C41" s="74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4"/>
    </row>
    <row r="42" spans="2:22" ht="13.5" customHeight="1">
      <c r="B42" s="35">
        <v>31</v>
      </c>
      <c r="C42" s="74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</row>
    <row r="43" spans="2:22" ht="13.5" customHeight="1">
      <c r="B43" s="35">
        <v>32</v>
      </c>
      <c r="C43" s="74"/>
      <c r="D43" s="74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</row>
    <row r="44" spans="2:22" ht="13.5" customHeight="1">
      <c r="B44" s="35">
        <v>33</v>
      </c>
      <c r="C44" s="74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</row>
    <row r="45" spans="2:22" ht="13.5" customHeight="1">
      <c r="B45" s="35">
        <v>34</v>
      </c>
      <c r="C45" s="74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</row>
    <row r="46" spans="2:22" ht="13.5" customHeight="1">
      <c r="B46" s="35">
        <v>35</v>
      </c>
      <c r="C46" s="74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4"/>
    </row>
    <row r="47" spans="2:22" ht="13.5" customHeight="1">
      <c r="B47" s="35">
        <v>36</v>
      </c>
      <c r="C47" s="74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4"/>
    </row>
    <row r="48" spans="2:22" ht="13.5" customHeight="1">
      <c r="B48" s="35">
        <v>37</v>
      </c>
      <c r="C48" s="74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4"/>
    </row>
    <row r="49" spans="2:22" ht="13.5" customHeight="1">
      <c r="B49" s="35">
        <v>38</v>
      </c>
      <c r="C49" s="74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4"/>
    </row>
    <row r="50" spans="2:22" ht="13.5" customHeight="1">
      <c r="B50" s="35">
        <v>39</v>
      </c>
      <c r="C50" s="74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</row>
    <row r="51" spans="2:22" ht="13.5" customHeight="1">
      <c r="B51" s="35">
        <v>40</v>
      </c>
      <c r="C51" s="74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</row>
    <row r="52" spans="2:22" ht="13.5" customHeight="1">
      <c r="B52" s="35">
        <v>41</v>
      </c>
      <c r="C52" s="74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</row>
    <row r="53" spans="2:22" ht="13.5" customHeight="1">
      <c r="B53" s="35">
        <v>42</v>
      </c>
      <c r="C53" s="74"/>
      <c r="D53" s="74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</row>
    <row r="54" spans="2:22" ht="13.5" customHeight="1">
      <c r="B54" s="35">
        <v>43</v>
      </c>
      <c r="C54" s="74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4"/>
    </row>
    <row r="55" spans="2:22" ht="13.5" customHeight="1">
      <c r="B55" s="35">
        <v>44</v>
      </c>
      <c r="C55" s="74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4"/>
    </row>
    <row r="56" spans="2:22" ht="13.5" customHeight="1">
      <c r="B56" s="35">
        <v>45</v>
      </c>
      <c r="C56" s="74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4"/>
    </row>
    <row r="57" spans="2:22" ht="13.5" customHeight="1">
      <c r="B57" s="35">
        <v>46</v>
      </c>
      <c r="C57" s="74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4"/>
    </row>
    <row r="58" spans="2:22" ht="13.5" customHeight="1">
      <c r="B58" s="35">
        <v>47</v>
      </c>
      <c r="C58" s="74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4"/>
    </row>
    <row r="59" spans="2:22" ht="13.5" customHeight="1">
      <c r="B59" s="35">
        <v>48</v>
      </c>
      <c r="C59" s="74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4"/>
    </row>
    <row r="60" spans="2:22" ht="13.5" customHeight="1">
      <c r="B60" s="35">
        <v>49</v>
      </c>
      <c r="C60" s="74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4"/>
    </row>
    <row r="61" spans="2:22" ht="13.5" customHeight="1">
      <c r="B61" s="35">
        <v>50</v>
      </c>
      <c r="C61" s="74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</row>
    <row r="62" spans="2:22" ht="13.5" customHeight="1">
      <c r="B62" s="35">
        <v>51</v>
      </c>
      <c r="C62" s="74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</row>
    <row r="63" spans="2:22" ht="13.5" customHeight="1">
      <c r="B63" s="35">
        <v>52</v>
      </c>
      <c r="C63" s="74"/>
      <c r="D63" s="74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</row>
    <row r="64" spans="2:22" ht="13.5" customHeight="1">
      <c r="B64" s="35">
        <v>53</v>
      </c>
      <c r="C64" s="74"/>
      <c r="D64" s="7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</row>
    <row r="65" spans="2:22" ht="13.5" customHeight="1">
      <c r="B65" s="35">
        <v>54</v>
      </c>
      <c r="C65" s="74"/>
      <c r="D65" s="74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</row>
    <row r="66" spans="2:22" ht="13.5" customHeight="1">
      <c r="B66" s="35">
        <v>55</v>
      </c>
      <c r="C66" s="74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</row>
    <row r="67" spans="2:22" ht="13.5" customHeight="1">
      <c r="B67" s="35">
        <v>56</v>
      </c>
      <c r="C67" s="74"/>
      <c r="D67" s="74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</row>
    <row r="68" spans="2:22" ht="13.5" customHeight="1">
      <c r="B68" s="35">
        <v>57</v>
      </c>
      <c r="C68" s="74"/>
      <c r="D68" s="74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</row>
    <row r="69" spans="2:22" ht="13.5" customHeight="1">
      <c r="B69" s="35">
        <v>58</v>
      </c>
      <c r="C69" s="74"/>
      <c r="D69" s="74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4"/>
    </row>
    <row r="70" spans="2:22" ht="13.5" customHeight="1">
      <c r="B70" s="35">
        <v>59</v>
      </c>
      <c r="C70" s="74"/>
      <c r="D70" s="74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4"/>
    </row>
    <row r="71" spans="2:22" ht="13.5" customHeight="1">
      <c r="B71" s="35">
        <v>60</v>
      </c>
      <c r="C71" s="74"/>
      <c r="D71" s="74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4"/>
    </row>
    <row r="72" spans="2:22" ht="13.5" customHeight="1">
      <c r="B72" s="35">
        <v>61</v>
      </c>
      <c r="C72" s="74"/>
      <c r="D72" s="74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4"/>
    </row>
    <row r="73" spans="2:22" ht="13.5" customHeight="1">
      <c r="B73" s="35">
        <v>62</v>
      </c>
      <c r="C73" s="74"/>
      <c r="D73" s="74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4"/>
    </row>
    <row r="74" spans="2:22" ht="13.5" customHeight="1">
      <c r="B74" s="35">
        <v>63</v>
      </c>
      <c r="C74" s="74"/>
      <c r="D74" s="74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4"/>
    </row>
    <row r="75" spans="2:22" ht="13.5" customHeight="1">
      <c r="B75" s="35">
        <v>64</v>
      </c>
      <c r="C75" s="74"/>
      <c r="D75" s="74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4"/>
    </row>
    <row r="76" spans="2:22" ht="13.5" customHeight="1">
      <c r="B76" s="35">
        <v>65</v>
      </c>
      <c r="C76" s="74"/>
      <c r="D76" s="74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4"/>
    </row>
    <row r="77" spans="2:22" ht="13.5" customHeight="1">
      <c r="B77" s="35">
        <v>66</v>
      </c>
      <c r="C77" s="74"/>
      <c r="D77" s="74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4"/>
    </row>
    <row r="78" spans="2:22" ht="13.5" customHeight="1">
      <c r="B78" s="35">
        <v>67</v>
      </c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4"/>
    </row>
    <row r="79" spans="2:22" ht="13.5" customHeight="1">
      <c r="B79" s="35">
        <v>68</v>
      </c>
      <c r="C79" s="74"/>
      <c r="D79" s="74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4"/>
    </row>
    <row r="80" spans="2:22" ht="13.5" customHeight="1">
      <c r="B80" s="35">
        <v>69</v>
      </c>
      <c r="C80" s="74"/>
      <c r="D80" s="74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4"/>
    </row>
    <row r="81" spans="2:22" ht="13.5" customHeight="1">
      <c r="B81" s="35">
        <v>70</v>
      </c>
      <c r="C81" s="74"/>
      <c r="D81" s="74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4"/>
    </row>
    <row r="82" spans="2:22" ht="13.5" customHeight="1">
      <c r="B82" s="35">
        <v>71</v>
      </c>
      <c r="C82" s="74"/>
      <c r="D82" s="74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4"/>
    </row>
    <row r="83" spans="2:22" ht="13.5" customHeight="1">
      <c r="B83" s="35">
        <v>72</v>
      </c>
      <c r="C83" s="74"/>
      <c r="D83" s="74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4"/>
    </row>
    <row r="84" spans="2:22" ht="13.5" customHeight="1">
      <c r="B84" s="35">
        <v>73</v>
      </c>
      <c r="C84" s="74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4"/>
    </row>
    <row r="85" spans="2:22" ht="13.5" customHeight="1">
      <c r="B85" s="35">
        <v>74</v>
      </c>
      <c r="C85" s="74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4"/>
    </row>
    <row r="86" spans="2:22" ht="13.5" customHeight="1">
      <c r="B86" s="35">
        <v>75</v>
      </c>
      <c r="C86" s="74"/>
      <c r="D86" s="74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4"/>
    </row>
    <row r="87" spans="2:22" ht="13.5" customHeight="1">
      <c r="B87" s="35">
        <v>76</v>
      </c>
      <c r="C87" s="74"/>
      <c r="D87" s="74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4"/>
    </row>
    <row r="88" spans="2:22" ht="13.5" customHeight="1">
      <c r="B88" s="35">
        <v>77</v>
      </c>
      <c r="C88" s="74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4"/>
    </row>
    <row r="89" spans="2:22" ht="13.5" customHeight="1">
      <c r="B89" s="35">
        <v>78</v>
      </c>
      <c r="C89" s="74"/>
      <c r="D89" s="74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4"/>
    </row>
    <row r="90" spans="2:22" ht="13.5" customHeight="1">
      <c r="B90" s="35">
        <v>79</v>
      </c>
      <c r="C90" s="74"/>
      <c r="D90" s="74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4"/>
    </row>
    <row r="91" spans="2:22" ht="13.5" customHeight="1">
      <c r="B91" s="35">
        <v>80</v>
      </c>
      <c r="C91" s="74"/>
      <c r="D91" s="74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4"/>
    </row>
    <row r="92" spans="2:22" ht="13.5" customHeight="1">
      <c r="B92" s="35">
        <v>81</v>
      </c>
      <c r="C92" s="74"/>
      <c r="D92" s="7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4"/>
    </row>
    <row r="93" spans="2:22" ht="13.5" customHeight="1">
      <c r="B93" s="35">
        <v>82</v>
      </c>
      <c r="C93" s="74"/>
      <c r="D93" s="74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4"/>
    </row>
    <row r="94" spans="2:22" ht="13.5" customHeight="1">
      <c r="B94" s="35">
        <v>83</v>
      </c>
      <c r="C94" s="74"/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4"/>
    </row>
    <row r="95" spans="2:22" ht="13.5" customHeight="1">
      <c r="B95" s="35">
        <v>84</v>
      </c>
      <c r="C95" s="74"/>
      <c r="D95" s="74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4"/>
    </row>
    <row r="96" spans="2:22" ht="13.5" customHeight="1">
      <c r="B96" s="35">
        <v>85</v>
      </c>
      <c r="C96" s="74"/>
      <c r="D96" s="7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4"/>
    </row>
    <row r="97" spans="2:22" ht="13.5" customHeight="1">
      <c r="B97" s="35">
        <v>86</v>
      </c>
      <c r="C97" s="74"/>
      <c r="D97" s="74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4"/>
    </row>
    <row r="98" spans="2:22" ht="13.5" customHeight="1">
      <c r="B98" s="35">
        <v>87</v>
      </c>
      <c r="C98" s="74"/>
      <c r="D98" s="74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4"/>
    </row>
    <row r="99" spans="2:22" ht="13.5" customHeight="1">
      <c r="B99" s="35">
        <v>88</v>
      </c>
      <c r="C99" s="74"/>
      <c r="D99" s="74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4"/>
    </row>
    <row r="100" spans="2:22" ht="13.5" customHeight="1">
      <c r="B100" s="35">
        <v>89</v>
      </c>
      <c r="C100" s="74"/>
      <c r="D100" s="74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4"/>
    </row>
    <row r="101" spans="2:22" ht="13.5" customHeight="1">
      <c r="B101" s="35">
        <v>90</v>
      </c>
      <c r="C101" s="74"/>
      <c r="D101" s="74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4"/>
    </row>
    <row r="102" spans="2:22" ht="13.5" customHeight="1">
      <c r="B102" s="35">
        <v>91</v>
      </c>
      <c r="C102" s="74"/>
      <c r="D102" s="74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4"/>
    </row>
    <row r="103" spans="2:22" ht="13.5" customHeight="1">
      <c r="B103" s="35">
        <v>92</v>
      </c>
      <c r="C103" s="74"/>
      <c r="D103" s="74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4"/>
    </row>
    <row r="104" spans="2:22" ht="13.5" customHeight="1">
      <c r="B104" s="35">
        <v>93</v>
      </c>
      <c r="C104" s="74"/>
      <c r="D104" s="74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4"/>
    </row>
    <row r="105" spans="2:22" ht="13.5" customHeight="1">
      <c r="B105" s="35">
        <v>94</v>
      </c>
      <c r="C105" s="74"/>
      <c r="D105" s="74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4"/>
    </row>
    <row r="106" spans="2:22" ht="13.5" customHeight="1">
      <c r="B106" s="35">
        <v>95</v>
      </c>
      <c r="C106" s="74"/>
      <c r="D106" s="74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4"/>
    </row>
    <row r="107" spans="2:22" ht="13.5" customHeight="1">
      <c r="B107" s="35">
        <v>96</v>
      </c>
      <c r="C107" s="74"/>
      <c r="D107" s="74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4"/>
    </row>
    <row r="108" spans="2:22" ht="13.5" customHeight="1">
      <c r="B108" s="35">
        <v>97</v>
      </c>
      <c r="C108" s="74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4"/>
    </row>
    <row r="109" spans="2:22" ht="13.5" customHeight="1">
      <c r="B109" s="35">
        <v>98</v>
      </c>
      <c r="C109" s="74"/>
      <c r="D109" s="74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4"/>
    </row>
    <row r="110" spans="2:22" ht="13.5" customHeight="1">
      <c r="B110" s="35">
        <v>99</v>
      </c>
      <c r="C110" s="74"/>
      <c r="D110" s="74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4"/>
    </row>
    <row r="111" spans="2:22" ht="13.5" customHeight="1">
      <c r="B111" s="35">
        <v>100</v>
      </c>
      <c r="C111" s="74"/>
      <c r="D111" s="74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4"/>
    </row>
    <row r="112" spans="2:22" ht="13.5" customHeight="1">
      <c r="B112" s="35">
        <v>101</v>
      </c>
      <c r="C112" s="74"/>
      <c r="D112" s="74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4"/>
    </row>
    <row r="113" spans="2:22" ht="13.5" customHeight="1">
      <c r="B113" s="35">
        <v>102</v>
      </c>
      <c r="C113" s="74"/>
      <c r="D113" s="74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4"/>
    </row>
    <row r="114" spans="2:22" ht="13.5" customHeight="1">
      <c r="B114" s="35">
        <v>103</v>
      </c>
      <c r="C114" s="74"/>
      <c r="D114" s="74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4"/>
    </row>
    <row r="115" spans="2:22" ht="13.5" customHeight="1">
      <c r="B115" s="35">
        <v>104</v>
      </c>
      <c r="C115" s="74"/>
      <c r="D115" s="74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4"/>
    </row>
    <row r="116" spans="2:22" ht="13.5" customHeight="1">
      <c r="B116" s="35">
        <v>105</v>
      </c>
      <c r="C116" s="74"/>
      <c r="D116" s="74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4"/>
    </row>
    <row r="117" spans="2:22" ht="13.5" customHeight="1">
      <c r="B117" s="35">
        <v>106</v>
      </c>
      <c r="C117" s="74"/>
      <c r="D117" s="74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4"/>
    </row>
    <row r="118" spans="2:22" ht="13.5" customHeight="1">
      <c r="B118" s="35">
        <v>107</v>
      </c>
      <c r="C118" s="74"/>
      <c r="D118" s="74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4"/>
    </row>
    <row r="119" spans="2:22" ht="13.5" customHeight="1">
      <c r="B119" s="35">
        <v>108</v>
      </c>
      <c r="C119" s="74"/>
      <c r="D119" s="74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4"/>
    </row>
    <row r="120" spans="2:22" ht="13.5" customHeight="1">
      <c r="B120" s="35">
        <v>109</v>
      </c>
      <c r="C120" s="74"/>
      <c r="D120" s="74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4"/>
    </row>
    <row r="121" spans="2:22" ht="13.5" customHeight="1">
      <c r="B121" s="35">
        <v>110</v>
      </c>
      <c r="C121" s="74"/>
      <c r="D121" s="74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4"/>
    </row>
    <row r="122" spans="2:22" ht="13.5" customHeight="1">
      <c r="B122" s="35">
        <v>111</v>
      </c>
      <c r="C122" s="74"/>
      <c r="D122" s="74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4"/>
    </row>
    <row r="123" spans="2:22" ht="13.5" customHeight="1">
      <c r="B123" s="35">
        <v>112</v>
      </c>
      <c r="C123" s="74"/>
      <c r="D123" s="74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4"/>
    </row>
    <row r="124" spans="2:22" ht="13.5" customHeight="1">
      <c r="B124" s="35">
        <v>113</v>
      </c>
      <c r="C124" s="74"/>
      <c r="D124" s="74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4"/>
    </row>
    <row r="125" spans="2:22" ht="13.5" customHeight="1">
      <c r="B125" s="35">
        <v>114</v>
      </c>
      <c r="C125" s="74"/>
      <c r="D125" s="74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4"/>
    </row>
    <row r="126" spans="2:22" ht="13.5" customHeight="1">
      <c r="B126" s="35">
        <v>115</v>
      </c>
      <c r="C126" s="74"/>
      <c r="D126" s="74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4"/>
    </row>
    <row r="127" spans="2:22" ht="13.5" customHeight="1">
      <c r="B127" s="35">
        <v>116</v>
      </c>
      <c r="C127" s="74"/>
      <c r="D127" s="74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4"/>
    </row>
    <row r="128" spans="2:22" ht="13.5" customHeight="1">
      <c r="B128" s="35">
        <v>117</v>
      </c>
      <c r="C128" s="74"/>
      <c r="D128" s="74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4"/>
    </row>
    <row r="129" spans="2:22" ht="13.5" customHeight="1">
      <c r="B129" s="35">
        <v>118</v>
      </c>
      <c r="C129" s="74"/>
      <c r="D129" s="74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4"/>
    </row>
    <row r="130" spans="2:22" ht="13.5" customHeight="1">
      <c r="B130" s="35">
        <v>119</v>
      </c>
      <c r="C130" s="74"/>
      <c r="D130" s="74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4"/>
    </row>
    <row r="131" spans="2:22" ht="13.5" customHeight="1">
      <c r="B131" s="35">
        <v>120</v>
      </c>
      <c r="C131" s="74"/>
      <c r="D131" s="74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4"/>
    </row>
    <row r="132" spans="2:22" ht="13.5" customHeight="1">
      <c r="B132" s="35">
        <v>121</v>
      </c>
      <c r="C132" s="74"/>
      <c r="D132" s="74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4"/>
    </row>
    <row r="133" spans="2:22" ht="13.5" customHeight="1">
      <c r="B133" s="35">
        <v>122</v>
      </c>
      <c r="C133" s="74"/>
      <c r="D133" s="74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4"/>
    </row>
    <row r="134" spans="2:22" ht="13.5" customHeight="1">
      <c r="B134" s="35">
        <v>123</v>
      </c>
      <c r="C134" s="74"/>
      <c r="D134" s="74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4"/>
    </row>
    <row r="135" spans="2:22" ht="13.5" customHeight="1">
      <c r="B135" s="35">
        <v>124</v>
      </c>
      <c r="C135" s="74"/>
      <c r="D135" s="74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4"/>
    </row>
    <row r="136" spans="2:22" ht="13.5" customHeight="1">
      <c r="B136" s="35">
        <v>125</v>
      </c>
      <c r="C136" s="74"/>
      <c r="D136" s="74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4"/>
    </row>
    <row r="137" spans="2:22" ht="13.5" customHeight="1">
      <c r="B137" s="35">
        <v>126</v>
      </c>
      <c r="C137" s="74"/>
      <c r="D137" s="74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4"/>
    </row>
    <row r="138" spans="2:22" ht="13.5" customHeight="1">
      <c r="B138" s="35">
        <v>127</v>
      </c>
      <c r="C138" s="74"/>
      <c r="D138" s="74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4"/>
    </row>
    <row r="139" spans="2:22" ht="13.5" customHeight="1">
      <c r="B139" s="35">
        <v>128</v>
      </c>
      <c r="C139" s="74"/>
      <c r="D139" s="74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4"/>
    </row>
    <row r="140" spans="2:22" ht="13.5" customHeight="1">
      <c r="B140" s="35">
        <v>129</v>
      </c>
      <c r="C140" s="74"/>
      <c r="D140" s="74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4"/>
    </row>
    <row r="141" spans="2:22" ht="13.5" customHeight="1">
      <c r="B141" s="35">
        <v>130</v>
      </c>
      <c r="C141" s="74"/>
      <c r="D141" s="74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4"/>
    </row>
    <row r="142" spans="2:22" ht="13.5" customHeight="1">
      <c r="B142" s="35">
        <v>131</v>
      </c>
      <c r="C142" s="74"/>
      <c r="D142" s="74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4"/>
    </row>
    <row r="143" spans="2:22" ht="13.5" customHeight="1">
      <c r="B143" s="35">
        <v>132</v>
      </c>
      <c r="C143" s="74"/>
      <c r="D143" s="74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4"/>
    </row>
    <row r="144" spans="2:22" ht="13.5" customHeight="1">
      <c r="B144" s="35">
        <v>133</v>
      </c>
      <c r="C144" s="74"/>
      <c r="D144" s="74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4"/>
    </row>
    <row r="145" spans="2:22" ht="13.5" customHeight="1">
      <c r="B145" s="35">
        <v>134</v>
      </c>
      <c r="C145" s="74"/>
      <c r="D145" s="74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4"/>
    </row>
    <row r="146" spans="2:22" ht="13.5" customHeight="1">
      <c r="B146" s="35">
        <v>135</v>
      </c>
      <c r="C146" s="74"/>
      <c r="D146" s="74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4"/>
    </row>
    <row r="147" spans="2:22" ht="13.5" customHeight="1">
      <c r="B147" s="35">
        <v>136</v>
      </c>
      <c r="C147" s="74"/>
      <c r="D147" s="74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4"/>
    </row>
    <row r="148" spans="2:22" ht="13.5" customHeight="1">
      <c r="B148" s="35">
        <v>137</v>
      </c>
      <c r="C148" s="74"/>
      <c r="D148" s="74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4"/>
    </row>
    <row r="149" spans="2:22" ht="13.5" customHeight="1">
      <c r="B149" s="35">
        <v>138</v>
      </c>
      <c r="C149" s="74"/>
      <c r="D149" s="74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4"/>
    </row>
    <row r="150" spans="2:22" ht="13.5" customHeight="1">
      <c r="B150" s="35">
        <v>139</v>
      </c>
      <c r="C150" s="74"/>
      <c r="D150" s="74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4"/>
    </row>
    <row r="151" spans="2:22" ht="13.5" customHeight="1">
      <c r="B151" s="35">
        <v>140</v>
      </c>
      <c r="C151" s="74"/>
      <c r="D151" s="74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4"/>
    </row>
    <row r="152" spans="2:22" ht="13.5" customHeight="1">
      <c r="B152" s="35">
        <v>141</v>
      </c>
      <c r="C152" s="74"/>
      <c r="D152" s="74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4"/>
    </row>
    <row r="153" spans="2:22" ht="13.5" customHeight="1">
      <c r="B153" s="35">
        <v>142</v>
      </c>
      <c r="C153" s="74"/>
      <c r="D153" s="74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4"/>
    </row>
    <row r="154" spans="2:22" ht="13.5" customHeight="1">
      <c r="B154" s="35">
        <v>143</v>
      </c>
      <c r="C154" s="74"/>
      <c r="D154" s="74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4"/>
    </row>
    <row r="155" spans="2:22" ht="13.5" customHeight="1">
      <c r="B155" s="35">
        <v>144</v>
      </c>
      <c r="C155" s="74"/>
      <c r="D155" s="74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4"/>
    </row>
    <row r="156" spans="2:22" ht="13.5" customHeight="1">
      <c r="B156" s="35">
        <v>145</v>
      </c>
      <c r="C156" s="74"/>
      <c r="D156" s="74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4"/>
    </row>
    <row r="157" spans="2:22" ht="13.5" customHeight="1">
      <c r="B157" s="35">
        <v>146</v>
      </c>
      <c r="C157" s="74"/>
      <c r="D157" s="74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4"/>
    </row>
    <row r="158" spans="2:22" ht="13.5" customHeight="1">
      <c r="B158" s="35">
        <v>147</v>
      </c>
      <c r="C158" s="74"/>
      <c r="D158" s="74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4"/>
    </row>
    <row r="159" spans="2:22" ht="13.5" customHeight="1">
      <c r="B159" s="35">
        <v>148</v>
      </c>
      <c r="C159" s="74"/>
      <c r="D159" s="74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4"/>
    </row>
    <row r="160" spans="2:22" ht="13.5" customHeight="1">
      <c r="B160" s="35">
        <v>149</v>
      </c>
      <c r="C160" s="74"/>
      <c r="D160" s="74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4"/>
    </row>
    <row r="161" spans="2:22" ht="13.5" customHeight="1">
      <c r="B161" s="35">
        <v>150</v>
      </c>
      <c r="C161" s="74"/>
      <c r="D161" s="74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4"/>
    </row>
    <row r="162" spans="2:22" ht="13.5" customHeight="1"/>
  </sheetData>
  <sheetProtection sheet="1" objects="1" scenarios="1"/>
  <mergeCells count="6">
    <mergeCell ref="D5:I5"/>
    <mergeCell ref="D10:D11"/>
    <mergeCell ref="B8:D8"/>
    <mergeCell ref="B9:D9"/>
    <mergeCell ref="C10:C11"/>
    <mergeCell ref="B10:B11"/>
  </mergeCells>
  <phoneticPr fontId="1"/>
  <dataValidations count="1">
    <dataValidation type="list" allowBlank="1" showInputMessage="1" showErrorMessage="1" sqref="E12:U161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2" manualBreakCount="2">
    <brk id="61" max="20" man="1"/>
    <brk id="111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17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disablePrompts="1"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view="pageBreakPreview" zoomScaleNormal="100" zoomScaleSheetLayoutView="100" workbookViewId="0">
      <selection activeCell="R6" sqref="R6"/>
    </sheetView>
  </sheetViews>
  <sheetFormatPr defaultRowHeight="12.75"/>
  <cols>
    <col min="1" max="1" width="1.5" style="3" customWidth="1"/>
    <col min="2" max="2" width="3.5" style="3" customWidth="1"/>
    <col min="3" max="3" width="8.75" style="3" customWidth="1"/>
    <col min="4" max="4" width="17.5" style="3" customWidth="1"/>
    <col min="5" max="5" width="8.75" style="3" customWidth="1"/>
    <col min="6" max="6" width="24.125" style="3" bestFit="1" customWidth="1"/>
    <col min="7" max="7" width="13.25" style="3" customWidth="1"/>
    <col min="8" max="16384" width="9" style="3"/>
  </cols>
  <sheetData>
    <row r="1" spans="2:8" ht="13.5" thickBot="1"/>
    <row r="2" spans="2:8" ht="15" thickBot="1">
      <c r="C2" s="6" t="s">
        <v>43</v>
      </c>
      <c r="D2" s="7" t="s">
        <v>312</v>
      </c>
    </row>
    <row r="4" spans="2:8">
      <c r="C4" s="8" t="s">
        <v>25</v>
      </c>
      <c r="D4" s="9">
        <f>共通!D4</f>
        <v>0</v>
      </c>
    </row>
    <row r="5" spans="2:8">
      <c r="C5" s="8" t="s">
        <v>26</v>
      </c>
      <c r="D5" s="88" t="str">
        <f>共通!D5</f>
        <v/>
      </c>
      <c r="E5" s="88"/>
    </row>
    <row r="6" spans="2:8">
      <c r="C6" s="8" t="s">
        <v>27</v>
      </c>
      <c r="D6" s="9" t="str">
        <f>共通!D6</f>
        <v/>
      </c>
    </row>
    <row r="8" spans="2:8" ht="13.5" customHeight="1">
      <c r="B8" s="3" t="s">
        <v>44</v>
      </c>
    </row>
    <row r="9" spans="2:8" ht="13.5" customHeight="1"/>
    <row r="10" spans="2:8" ht="13.5" customHeight="1" thickBot="1">
      <c r="D10" s="5" t="s">
        <v>47</v>
      </c>
      <c r="E10" s="9">
        <f>A!V8</f>
        <v>0</v>
      </c>
      <c r="F10" s="3" t="s">
        <v>45</v>
      </c>
      <c r="G10" s="77">
        <f>2300*E10</f>
        <v>0</v>
      </c>
      <c r="H10" s="3" t="s">
        <v>252</v>
      </c>
    </row>
    <row r="11" spans="2:8" ht="13.5" customHeight="1"/>
    <row r="12" spans="2:8" ht="13.5" customHeight="1"/>
    <row r="13" spans="2:8" ht="13.5" customHeight="1">
      <c r="B13" s="3" t="s">
        <v>48</v>
      </c>
    </row>
    <row r="14" spans="2:8" ht="13.5" customHeight="1">
      <c r="E14" s="5" t="s">
        <v>257</v>
      </c>
    </row>
    <row r="15" spans="2:8" ht="13.5" customHeight="1">
      <c r="B15" s="23"/>
      <c r="D15" s="32" t="s">
        <v>30</v>
      </c>
      <c r="E15" s="9" t="str">
        <f>IF(B!E10="","",B!E10)</f>
        <v/>
      </c>
      <c r="F15" s="25" t="s">
        <v>259</v>
      </c>
      <c r="G15" s="78">
        <f>IF(E15="○",IF(D6="全日制",6800,1500),0)</f>
        <v>0</v>
      </c>
      <c r="H15" s="3" t="s">
        <v>46</v>
      </c>
    </row>
    <row r="16" spans="2:8" ht="13.5" customHeight="1">
      <c r="B16" s="23"/>
      <c r="D16" s="32" t="s">
        <v>31</v>
      </c>
      <c r="E16" s="33" t="str">
        <f>IF(B!E11="","",B!E11)</f>
        <v/>
      </c>
      <c r="F16" s="25" t="s">
        <v>260</v>
      </c>
      <c r="G16" s="78">
        <f>IF(E16="○",IF(D6="全日制",3800,1500),0)</f>
        <v>0</v>
      </c>
      <c r="H16" s="3" t="s">
        <v>46</v>
      </c>
    </row>
    <row r="17" spans="2:8" ht="13.5" customHeight="1">
      <c r="B17" s="23"/>
      <c r="C17" s="68"/>
      <c r="D17" s="32" t="s">
        <v>308</v>
      </c>
      <c r="E17" s="33" t="str">
        <f>IF(B!E12="","",B!E12)</f>
        <v/>
      </c>
      <c r="F17" s="25" t="s">
        <v>260</v>
      </c>
      <c r="G17" s="78">
        <f>IF(E17="○",IF(D6="全日制",3800,1500),0)</f>
        <v>0</v>
      </c>
      <c r="H17" s="3" t="s">
        <v>46</v>
      </c>
    </row>
    <row r="18" spans="2:8" ht="13.5" customHeight="1">
      <c r="B18" s="23"/>
      <c r="C18" s="68"/>
      <c r="D18" s="32" t="s">
        <v>32</v>
      </c>
      <c r="E18" s="33" t="str">
        <f>IF(B!E13="","",B!E13)</f>
        <v/>
      </c>
      <c r="F18" s="25" t="s">
        <v>260</v>
      </c>
      <c r="G18" s="78">
        <f>IF(E18="○",IF(D6="全日制",3800,1500),0)</f>
        <v>0</v>
      </c>
      <c r="H18" s="3" t="s">
        <v>46</v>
      </c>
    </row>
    <row r="19" spans="2:8" ht="13.5" customHeight="1">
      <c r="B19" s="23"/>
      <c r="D19" s="32" t="s">
        <v>17</v>
      </c>
      <c r="E19" s="33" t="str">
        <f>IF(B!E14="","",B!E14)</f>
        <v/>
      </c>
      <c r="F19" s="25" t="s">
        <v>261</v>
      </c>
      <c r="G19" s="78">
        <f>IF(E19="○",IF(D6="全日制",4300,1500),0)</f>
        <v>0</v>
      </c>
      <c r="H19" s="3" t="s">
        <v>46</v>
      </c>
    </row>
    <row r="20" spans="2:8" ht="13.5" customHeight="1">
      <c r="B20" s="23"/>
      <c r="D20" s="32" t="s">
        <v>33</v>
      </c>
      <c r="E20" s="33" t="str">
        <f>IF(B!E15="","",B!E15)</f>
        <v/>
      </c>
      <c r="F20" s="25" t="s">
        <v>261</v>
      </c>
      <c r="G20" s="78">
        <f>IF(E20="○",IF(D6="全日制",4300,1500),0)</f>
        <v>0</v>
      </c>
      <c r="H20" s="3" t="s">
        <v>46</v>
      </c>
    </row>
    <row r="21" spans="2:8" ht="13.5" customHeight="1">
      <c r="B21" s="23"/>
      <c r="D21" s="32" t="s">
        <v>34</v>
      </c>
      <c r="E21" s="33" t="str">
        <f>IF(B!E16="","",B!E16)</f>
        <v/>
      </c>
      <c r="F21" s="25" t="s">
        <v>261</v>
      </c>
      <c r="G21" s="78">
        <f>IF(E21="○",IF(D6="全日制",4300,1500),0)</f>
        <v>0</v>
      </c>
      <c r="H21" s="3" t="s">
        <v>46</v>
      </c>
    </row>
    <row r="22" spans="2:8" ht="13.5" customHeight="1"/>
    <row r="23" spans="2:8" ht="13.5" customHeight="1" thickBot="1">
      <c r="F23" s="24" t="s">
        <v>251</v>
      </c>
      <c r="G23" s="77">
        <f>SUM(G15:G21)</f>
        <v>0</v>
      </c>
      <c r="H23" s="3" t="s">
        <v>253</v>
      </c>
    </row>
    <row r="24" spans="2:8" ht="13.5" customHeight="1"/>
    <row r="25" spans="2:8" ht="13.5" customHeight="1"/>
    <row r="26" spans="2:8" ht="13.5" customHeight="1">
      <c r="B26" s="3" t="s">
        <v>249</v>
      </c>
    </row>
    <row r="27" spans="2:8" ht="13.5" customHeight="1"/>
    <row r="28" spans="2:8" ht="13.5" customHeight="1" thickBot="1">
      <c r="D28" s="32" t="s">
        <v>250</v>
      </c>
      <c r="E28" s="9" t="str">
        <f>共通!D8</f>
        <v/>
      </c>
      <c r="F28" s="25" t="s">
        <v>262</v>
      </c>
      <c r="G28" s="77">
        <f>IF(E28="Ａ",10000,IF(E28="Ｂ",7000,IF(E28="Ｃ",4000,0)))</f>
        <v>0</v>
      </c>
      <c r="H28" s="3" t="s">
        <v>254</v>
      </c>
    </row>
    <row r="29" spans="2:8" ht="13.5" customHeight="1">
      <c r="F29" s="25" t="s">
        <v>263</v>
      </c>
    </row>
    <row r="30" spans="2:8" ht="13.5" customHeight="1">
      <c r="D30" s="25"/>
      <c r="E30" s="25"/>
      <c r="F30" s="25" t="s">
        <v>264</v>
      </c>
    </row>
    <row r="31" spans="2:8" ht="13.5" customHeight="1">
      <c r="D31" s="25"/>
      <c r="E31" s="25"/>
      <c r="F31" s="25" t="s">
        <v>265</v>
      </c>
    </row>
    <row r="32" spans="2:8" ht="13.5" customHeight="1">
      <c r="D32" s="25"/>
      <c r="E32" s="25"/>
    </row>
    <row r="33" spans="4:8" ht="13.5" customHeight="1">
      <c r="D33" s="25"/>
      <c r="E33" s="25"/>
    </row>
    <row r="34" spans="4:8" ht="13.5" customHeight="1" thickBot="1">
      <c r="E34" s="119" t="s">
        <v>258</v>
      </c>
      <c r="F34" s="119"/>
      <c r="G34" s="79">
        <f>SUM(G10,G23,G28)</f>
        <v>0</v>
      </c>
      <c r="H34" s="3" t="s">
        <v>46</v>
      </c>
    </row>
    <row r="35" spans="4:8" ht="13.5" customHeight="1" thickTop="1"/>
  </sheetData>
  <sheetProtection sheet="1" objects="1" scenarios="1" selectLockedCells="1" selectUnlockedCells="1"/>
  <mergeCells count="2">
    <mergeCell ref="D5:E5"/>
    <mergeCell ref="E34:F34"/>
  </mergeCells>
  <phoneticPr fontId="1"/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view="pageBreakPreview" zoomScaleNormal="100" zoomScaleSheetLayoutView="100" workbookViewId="0">
      <selection activeCell="E10" sqref="E10"/>
    </sheetView>
  </sheetViews>
  <sheetFormatPr defaultRowHeight="12.75"/>
  <cols>
    <col min="1" max="1" width="1.5" style="3" customWidth="1"/>
    <col min="2" max="2" width="3.5" style="3" customWidth="1"/>
    <col min="3" max="3" width="8.75" style="3" customWidth="1"/>
    <col min="4" max="4" width="16.25" style="3" customWidth="1"/>
    <col min="5" max="5" width="12" style="3" customWidth="1"/>
    <col min="6" max="6" width="8.75" style="3" customWidth="1"/>
    <col min="7" max="7" width="16.25" style="3" customWidth="1"/>
    <col min="8" max="16384" width="9" style="3"/>
  </cols>
  <sheetData>
    <row r="1" spans="2:10" ht="13.5" thickBot="1"/>
    <row r="2" spans="2:10" ht="15" thickBot="1">
      <c r="C2" s="6" t="s">
        <v>28</v>
      </c>
      <c r="D2" s="7" t="s">
        <v>310</v>
      </c>
      <c r="J2" s="57" t="s">
        <v>290</v>
      </c>
    </row>
    <row r="4" spans="2:10">
      <c r="C4" s="8" t="s">
        <v>25</v>
      </c>
      <c r="D4" s="9">
        <f>共通!D4</f>
        <v>0</v>
      </c>
      <c r="J4" s="57" t="s">
        <v>288</v>
      </c>
    </row>
    <row r="5" spans="2:10">
      <c r="C5" s="8" t="s">
        <v>26</v>
      </c>
      <c r="D5" s="88" t="str">
        <f>共通!D5</f>
        <v/>
      </c>
      <c r="E5" s="88"/>
      <c r="J5" s="80" t="s">
        <v>287</v>
      </c>
    </row>
    <row r="6" spans="2:10">
      <c r="C6" s="8" t="s">
        <v>27</v>
      </c>
      <c r="D6" s="9" t="str">
        <f>共通!D6</f>
        <v/>
      </c>
    </row>
    <row r="7" spans="2:10">
      <c r="J7" s="57" t="s">
        <v>289</v>
      </c>
    </row>
    <row r="8" spans="2:10">
      <c r="B8" s="118" t="s">
        <v>0</v>
      </c>
      <c r="C8" s="118" t="s">
        <v>36</v>
      </c>
      <c r="D8" s="118"/>
      <c r="E8" s="117" t="s">
        <v>38</v>
      </c>
      <c r="F8" s="118" t="s">
        <v>37</v>
      </c>
      <c r="G8" s="118"/>
      <c r="J8" s="80" t="s">
        <v>291</v>
      </c>
    </row>
    <row r="9" spans="2:10">
      <c r="B9" s="118"/>
      <c r="C9" s="118"/>
      <c r="D9" s="118"/>
      <c r="E9" s="117"/>
      <c r="F9" s="2" t="s">
        <v>1</v>
      </c>
      <c r="G9" s="2" t="s">
        <v>35</v>
      </c>
      <c r="J9" s="80" t="s">
        <v>292</v>
      </c>
    </row>
    <row r="10" spans="2:10" ht="13.5" customHeight="1">
      <c r="B10" s="15">
        <v>15</v>
      </c>
      <c r="C10" s="116" t="s">
        <v>30</v>
      </c>
      <c r="D10" s="116"/>
      <c r="E10" s="75"/>
      <c r="F10" s="75"/>
      <c r="G10" s="75"/>
    </row>
    <row r="11" spans="2:10" ht="13.5" customHeight="1">
      <c r="B11" s="15">
        <v>16</v>
      </c>
      <c r="C11" s="116" t="s">
        <v>31</v>
      </c>
      <c r="D11" s="116"/>
      <c r="E11" s="75"/>
      <c r="F11" s="75"/>
      <c r="G11" s="75"/>
    </row>
    <row r="12" spans="2:10" ht="13.5" customHeight="1">
      <c r="B12" s="15">
        <v>17</v>
      </c>
      <c r="C12" s="116" t="s">
        <v>308</v>
      </c>
      <c r="D12" s="116"/>
      <c r="E12" s="75"/>
      <c r="F12" s="75"/>
      <c r="G12" s="75"/>
    </row>
    <row r="13" spans="2:10" ht="13.5" customHeight="1">
      <c r="B13" s="15">
        <v>18</v>
      </c>
      <c r="C13" s="116" t="s">
        <v>32</v>
      </c>
      <c r="D13" s="116"/>
      <c r="E13" s="75"/>
      <c r="F13" s="75"/>
      <c r="G13" s="75"/>
    </row>
    <row r="14" spans="2:10" ht="13.5" customHeight="1">
      <c r="B14" s="15">
        <v>20</v>
      </c>
      <c r="C14" s="116" t="s">
        <v>17</v>
      </c>
      <c r="D14" s="116"/>
      <c r="E14" s="75"/>
      <c r="F14" s="75"/>
      <c r="G14" s="75"/>
    </row>
    <row r="15" spans="2:10" ht="13.5" customHeight="1">
      <c r="B15" s="15">
        <v>21</v>
      </c>
      <c r="C15" s="116" t="s">
        <v>33</v>
      </c>
      <c r="D15" s="116"/>
      <c r="E15" s="75"/>
      <c r="F15" s="75"/>
      <c r="G15" s="75"/>
    </row>
    <row r="16" spans="2:10" ht="13.5" customHeight="1">
      <c r="B16" s="15">
        <v>22</v>
      </c>
      <c r="C16" s="116" t="s">
        <v>34</v>
      </c>
      <c r="D16" s="116"/>
      <c r="E16" s="75"/>
      <c r="F16" s="75"/>
      <c r="G16" s="75"/>
    </row>
    <row r="17" spans="3:4">
      <c r="C17" s="68"/>
      <c r="D17" s="68"/>
    </row>
    <row r="18" spans="3:4">
      <c r="C18" s="68"/>
      <c r="D18" s="68"/>
    </row>
  </sheetData>
  <sheetProtection sheet="1" objects="1" scenarios="1"/>
  <mergeCells count="12">
    <mergeCell ref="F8:G8"/>
    <mergeCell ref="C10:D10"/>
    <mergeCell ref="C11:D11"/>
    <mergeCell ref="C12:D12"/>
    <mergeCell ref="C13:D13"/>
    <mergeCell ref="D5:E5"/>
    <mergeCell ref="C16:D16"/>
    <mergeCell ref="E8:E9"/>
    <mergeCell ref="C8:D9"/>
    <mergeCell ref="B8:B9"/>
    <mergeCell ref="C14:D14"/>
    <mergeCell ref="C15:D15"/>
  </mergeCells>
  <phoneticPr fontId="1"/>
  <dataValidations count="1">
    <dataValidation type="list" allowBlank="1" showInputMessage="1" showErrorMessage="1" sqref="E10:E16">
      <formula1>"○,×"</formula1>
    </dataValidation>
  </dataValidations>
  <pageMargins left="0.78740157480314965" right="0.39370078740157483" top="0.39370078740157483" bottom="0.39370078740157483" header="0.2" footer="0.31496062992125984"/>
  <pageSetup paperSize="9" orientation="portrait" r:id="rId1"/>
  <headerFooter>
    <oddHeader>&amp;L&amp;8&amp;F&amp;R&amp;8&amp;P/&amp;N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2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B10:D10"/>
    <mergeCell ref="B11:D11"/>
    <mergeCell ref="D5:F5"/>
  </mergeCells>
  <phoneticPr fontId="1"/>
  <dataValidations disablePrompts="1"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3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4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5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6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view="pageBreakPreview" zoomScaleNormal="100" zoomScaleSheetLayoutView="100" workbookViewId="0">
      <selection activeCell="C13" sqref="C13"/>
    </sheetView>
  </sheetViews>
  <sheetFormatPr defaultRowHeight="12.75"/>
  <cols>
    <col min="1" max="1" width="1.5" style="3" customWidth="1"/>
    <col min="2" max="2" width="3.5" style="5" customWidth="1"/>
    <col min="3" max="3" width="8.75" style="5" customWidth="1"/>
    <col min="4" max="4" width="16.25" style="5" customWidth="1"/>
    <col min="5" max="5" width="6" style="5" customWidth="1"/>
    <col min="6" max="7" width="12" style="5" customWidth="1"/>
    <col min="8" max="16384" width="9" style="3"/>
  </cols>
  <sheetData>
    <row r="1" spans="2:7" ht="13.5" thickBot="1"/>
    <row r="2" spans="2:7" ht="15" thickBot="1">
      <c r="C2" s="6" t="s">
        <v>39</v>
      </c>
      <c r="D2" s="7" t="s">
        <v>311</v>
      </c>
    </row>
    <row r="4" spans="2:7">
      <c r="C4" s="8" t="s">
        <v>25</v>
      </c>
      <c r="D4" s="9">
        <f>共通!D4</f>
        <v>0</v>
      </c>
    </row>
    <row r="5" spans="2:7">
      <c r="C5" s="8" t="s">
        <v>26</v>
      </c>
      <c r="D5" s="88" t="str">
        <f>共通!D5</f>
        <v/>
      </c>
      <c r="E5" s="88"/>
      <c r="F5" s="88"/>
    </row>
    <row r="6" spans="2:7">
      <c r="C6" s="8" t="s">
        <v>27</v>
      </c>
      <c r="D6" s="9" t="str">
        <f>共通!D6</f>
        <v/>
      </c>
    </row>
    <row r="8" spans="2:7" ht="14.25">
      <c r="C8" s="8" t="s">
        <v>29</v>
      </c>
      <c r="D8" s="12" t="s">
        <v>7</v>
      </c>
      <c r="E8" s="13" t="s">
        <v>41</v>
      </c>
      <c r="F8" s="14"/>
    </row>
    <row r="9" spans="2:7" ht="13.5" thickBot="1"/>
    <row r="10" spans="2:7" ht="13.5" customHeight="1">
      <c r="B10" s="108" t="s">
        <v>20</v>
      </c>
      <c r="C10" s="109"/>
      <c r="D10" s="110"/>
      <c r="E10" s="71">
        <f>COUNTIF(E13:E32,"○")</f>
        <v>0</v>
      </c>
      <c r="F10" s="47"/>
      <c r="G10" s="10"/>
    </row>
    <row r="11" spans="2:7" ht="13.5" customHeight="1" thickBot="1">
      <c r="B11" s="111" t="s">
        <v>21</v>
      </c>
      <c r="C11" s="112"/>
      <c r="D11" s="113"/>
      <c r="E11" s="72">
        <f>COUNTIF(E13:E32,"△")</f>
        <v>0</v>
      </c>
      <c r="F11" s="69"/>
      <c r="G11" s="70"/>
    </row>
    <row r="12" spans="2:7">
      <c r="B12" s="45" t="s">
        <v>286</v>
      </c>
      <c r="C12" s="39" t="s">
        <v>1</v>
      </c>
      <c r="D12" s="46" t="s">
        <v>35</v>
      </c>
      <c r="E12" s="37" t="s">
        <v>40</v>
      </c>
      <c r="F12" s="38" t="s">
        <v>19</v>
      </c>
      <c r="G12" s="38" t="s">
        <v>18</v>
      </c>
    </row>
    <row r="13" spans="2:7" ht="13.5" customHeight="1">
      <c r="B13" s="35">
        <v>1</v>
      </c>
      <c r="C13" s="74"/>
      <c r="D13" s="74"/>
      <c r="E13" s="75"/>
      <c r="F13" s="75"/>
      <c r="G13" s="74"/>
    </row>
    <row r="14" spans="2:7" ht="13.5" customHeight="1">
      <c r="B14" s="35">
        <v>2</v>
      </c>
      <c r="C14" s="74"/>
      <c r="D14" s="74"/>
      <c r="E14" s="75"/>
      <c r="F14" s="75"/>
      <c r="G14" s="74"/>
    </row>
    <row r="15" spans="2:7" ht="13.5" customHeight="1">
      <c r="B15" s="35">
        <v>3</v>
      </c>
      <c r="C15" s="74"/>
      <c r="D15" s="74"/>
      <c r="E15" s="75"/>
      <c r="F15" s="75"/>
      <c r="G15" s="74"/>
    </row>
    <row r="16" spans="2:7" ht="13.5" customHeight="1">
      <c r="B16" s="35">
        <v>4</v>
      </c>
      <c r="C16" s="74"/>
      <c r="D16" s="74"/>
      <c r="E16" s="75"/>
      <c r="F16" s="75"/>
      <c r="G16" s="74"/>
    </row>
    <row r="17" spans="2:7" ht="13.5" customHeight="1">
      <c r="B17" s="35">
        <v>5</v>
      </c>
      <c r="C17" s="74"/>
      <c r="D17" s="74"/>
      <c r="E17" s="75"/>
      <c r="F17" s="75"/>
      <c r="G17" s="74"/>
    </row>
    <row r="18" spans="2:7" ht="13.5" customHeight="1">
      <c r="B18" s="35">
        <v>6</v>
      </c>
      <c r="C18" s="74"/>
      <c r="D18" s="74"/>
      <c r="E18" s="75"/>
      <c r="F18" s="75"/>
      <c r="G18" s="74"/>
    </row>
    <row r="19" spans="2:7" ht="13.5" customHeight="1">
      <c r="B19" s="35">
        <v>7</v>
      </c>
      <c r="C19" s="74"/>
      <c r="D19" s="74"/>
      <c r="E19" s="75"/>
      <c r="F19" s="75"/>
      <c r="G19" s="74"/>
    </row>
    <row r="20" spans="2:7" ht="13.5" customHeight="1">
      <c r="B20" s="35">
        <v>8</v>
      </c>
      <c r="C20" s="74"/>
      <c r="D20" s="74"/>
      <c r="E20" s="75"/>
      <c r="F20" s="75"/>
      <c r="G20" s="74"/>
    </row>
    <row r="21" spans="2:7" ht="13.5" customHeight="1">
      <c r="B21" s="35">
        <v>9</v>
      </c>
      <c r="C21" s="74"/>
      <c r="D21" s="74"/>
      <c r="E21" s="75"/>
      <c r="F21" s="75"/>
      <c r="G21" s="74"/>
    </row>
    <row r="22" spans="2:7" ht="13.5" customHeight="1">
      <c r="B22" s="35">
        <v>10</v>
      </c>
      <c r="C22" s="74"/>
      <c r="D22" s="74"/>
      <c r="E22" s="75"/>
      <c r="F22" s="75"/>
      <c r="G22" s="74"/>
    </row>
    <row r="23" spans="2:7" ht="13.5" customHeight="1">
      <c r="B23" s="35">
        <v>11</v>
      </c>
      <c r="C23" s="74"/>
      <c r="D23" s="74"/>
      <c r="E23" s="75"/>
      <c r="F23" s="75"/>
      <c r="G23" s="74"/>
    </row>
    <row r="24" spans="2:7" ht="13.5" customHeight="1">
      <c r="B24" s="35">
        <v>12</v>
      </c>
      <c r="C24" s="74"/>
      <c r="D24" s="74"/>
      <c r="E24" s="75"/>
      <c r="F24" s="75"/>
      <c r="G24" s="74"/>
    </row>
    <row r="25" spans="2:7" ht="13.5" customHeight="1">
      <c r="B25" s="35">
        <v>13</v>
      </c>
      <c r="C25" s="74"/>
      <c r="D25" s="74"/>
      <c r="E25" s="75"/>
      <c r="F25" s="75"/>
      <c r="G25" s="74"/>
    </row>
    <row r="26" spans="2:7" ht="13.5" customHeight="1">
      <c r="B26" s="35">
        <v>14</v>
      </c>
      <c r="C26" s="74"/>
      <c r="D26" s="74"/>
      <c r="E26" s="75"/>
      <c r="F26" s="75"/>
      <c r="G26" s="74"/>
    </row>
    <row r="27" spans="2:7" ht="13.5" customHeight="1">
      <c r="B27" s="35">
        <v>15</v>
      </c>
      <c r="C27" s="74"/>
      <c r="D27" s="74"/>
      <c r="E27" s="75"/>
      <c r="F27" s="75"/>
      <c r="G27" s="74"/>
    </row>
    <row r="28" spans="2:7" ht="13.5" customHeight="1">
      <c r="B28" s="35">
        <v>16</v>
      </c>
      <c r="C28" s="74"/>
      <c r="D28" s="74"/>
      <c r="E28" s="75"/>
      <c r="F28" s="75"/>
      <c r="G28" s="74"/>
    </row>
    <row r="29" spans="2:7" ht="13.5" customHeight="1">
      <c r="B29" s="35">
        <v>17</v>
      </c>
      <c r="C29" s="74"/>
      <c r="D29" s="74"/>
      <c r="E29" s="75"/>
      <c r="F29" s="75"/>
      <c r="G29" s="74"/>
    </row>
    <row r="30" spans="2:7" ht="13.5" customHeight="1">
      <c r="B30" s="35">
        <v>18</v>
      </c>
      <c r="C30" s="74"/>
      <c r="D30" s="74"/>
      <c r="E30" s="75"/>
      <c r="F30" s="75"/>
      <c r="G30" s="74"/>
    </row>
    <row r="31" spans="2:7" ht="13.5" customHeight="1">
      <c r="B31" s="35">
        <v>19</v>
      </c>
      <c r="C31" s="74"/>
      <c r="D31" s="74"/>
      <c r="E31" s="75"/>
      <c r="F31" s="75"/>
      <c r="G31" s="74"/>
    </row>
    <row r="32" spans="2:7" ht="13.5" customHeight="1">
      <c r="B32" s="35">
        <v>20</v>
      </c>
      <c r="C32" s="74"/>
      <c r="D32" s="74"/>
      <c r="E32" s="75"/>
      <c r="F32" s="75"/>
      <c r="G32" s="74"/>
    </row>
  </sheetData>
  <sheetProtection sheet="1" objects="1" scenarios="1"/>
  <mergeCells count="3">
    <mergeCell ref="D5:F5"/>
    <mergeCell ref="B10:D10"/>
    <mergeCell ref="B11:D11"/>
  </mergeCells>
  <phoneticPr fontId="1"/>
  <dataValidations count="1">
    <dataValidation type="list" allowBlank="1" showInputMessage="1" showErrorMessage="1" sqref="E13:E32">
      <formula1>"○,△"</formula1>
    </dataValidation>
  </dataValidations>
  <pageMargins left="0.78740157480314965" right="0.39370078740157483" top="0.39370078740157483" bottom="0.39370078740157483" header="0.21" footer="0.31496062992125984"/>
  <pageSetup paperSize="9" orientation="portrait" r:id="rId1"/>
  <headerFooter>
    <oddHeader>&amp;L&amp;8&amp;F&amp;R&amp;8&amp;P/&amp;N</oddHead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共通</vt:lpstr>
      <vt:lpstr>A</vt:lpstr>
      <vt:lpstr>B</vt:lpstr>
      <vt:lpstr>C国語</vt:lpstr>
      <vt:lpstr>C地公</vt:lpstr>
      <vt:lpstr>C数学</vt:lpstr>
      <vt:lpstr>C理科</vt:lpstr>
      <vt:lpstr>C保体</vt:lpstr>
      <vt:lpstr>C音楽</vt:lpstr>
      <vt:lpstr>C美工</vt:lpstr>
      <vt:lpstr>C書道</vt:lpstr>
      <vt:lpstr>C英語</vt:lpstr>
      <vt:lpstr>C家庭</vt:lpstr>
      <vt:lpstr>C農業</vt:lpstr>
      <vt:lpstr>C工業</vt:lpstr>
      <vt:lpstr>C商業</vt:lpstr>
      <vt:lpstr>C水産</vt:lpstr>
      <vt:lpstr>C情報</vt:lpstr>
      <vt:lpstr>C特支</vt:lpstr>
      <vt:lpstr>C学保</vt:lpstr>
      <vt:lpstr>D</vt:lpstr>
      <vt:lpstr>A!Print_Area</vt:lpstr>
      <vt:lpstr>B!Print_Area</vt:lpstr>
      <vt:lpstr>C商業!Print_Area</vt:lpstr>
      <vt:lpstr>C情報!Print_Area</vt:lpstr>
      <vt:lpstr>C水産!Print_Area</vt:lpstr>
      <vt:lpstr>C農業!Print_Area</vt:lpstr>
      <vt:lpstr>共通!Print_Area</vt:lpstr>
      <vt:lpstr>A!Print_Titles</vt:lpstr>
      <vt:lpstr>C工業!Print_Titles</vt:lpstr>
      <vt:lpstr>C商業!Print_Titles</vt:lpstr>
      <vt:lpstr>C情報!Print_Titles</vt:lpstr>
      <vt:lpstr>C水産!Print_Titles</vt:lpstr>
      <vt:lpstr>C特支!Print_Titles</vt:lpstr>
      <vt:lpstr>C農業!Print_Titles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2020-03-29T15:32:34Z</cp:lastPrinted>
  <dcterms:created xsi:type="dcterms:W3CDTF">2015-04-07T18:12:46Z</dcterms:created>
  <dcterms:modified xsi:type="dcterms:W3CDTF">2020-03-29T15:41:47Z</dcterms:modified>
</cp:coreProperties>
</file>